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810" windowWidth="12120" windowHeight="8010" activeTab="0"/>
  </bookViews>
  <sheets>
    <sheet name="106（1）" sheetId="1" r:id="rId1"/>
    <sheet name="106（2）" sheetId="2" r:id="rId2"/>
  </sheets>
  <definedNames/>
  <calcPr fullCalcOnLoad="1"/>
</workbook>
</file>

<file path=xl/sharedStrings.xml><?xml version="1.0" encoding="utf-8"?>
<sst xmlns="http://schemas.openxmlformats.org/spreadsheetml/2006/main" count="187" uniqueCount="56">
  <si>
    <t>総数</t>
  </si>
  <si>
    <t>図書所蔵冊数</t>
  </si>
  <si>
    <t>総記</t>
  </si>
  <si>
    <t>哲学</t>
  </si>
  <si>
    <t>歴史</t>
  </si>
  <si>
    <t>社会科学</t>
  </si>
  <si>
    <t>技術</t>
  </si>
  <si>
    <t>産業</t>
  </si>
  <si>
    <t>芸術</t>
  </si>
  <si>
    <t>言語</t>
  </si>
  <si>
    <t>文学</t>
  </si>
  <si>
    <t>文庫新書</t>
  </si>
  <si>
    <t>三輪文庫</t>
  </si>
  <si>
    <t>外国語図書</t>
  </si>
  <si>
    <t>児童</t>
  </si>
  <si>
    <t>そよかぜ文庫</t>
  </si>
  <si>
    <t>視聴覚資料所蔵数</t>
  </si>
  <si>
    <t>映画フィルム</t>
  </si>
  <si>
    <t>自然科学</t>
  </si>
  <si>
    <t>登録者総数</t>
  </si>
  <si>
    <t>一般</t>
  </si>
  <si>
    <t>団体</t>
  </si>
  <si>
    <t>図書貸出冊数</t>
  </si>
  <si>
    <t>一般書</t>
  </si>
  <si>
    <t>児童書</t>
  </si>
  <si>
    <t>視聴覚資料貸出数</t>
  </si>
  <si>
    <t>186 　教育</t>
  </si>
  <si>
    <t>区               分</t>
  </si>
  <si>
    <t>総   数</t>
  </si>
  <si>
    <t>ヤングアダルト</t>
  </si>
  <si>
    <t>１０６　図書館</t>
  </si>
  <si>
    <t>そよかぜ文庫ｶｾｯﾄﾃｰﾌﾟ</t>
  </si>
  <si>
    <t>中　 央</t>
  </si>
  <si>
    <t>駒   込</t>
  </si>
  <si>
    <t>巣   鴨</t>
  </si>
  <si>
    <t>上池袋</t>
  </si>
  <si>
    <t>池   袋</t>
  </si>
  <si>
    <t>雑司が谷</t>
  </si>
  <si>
    <t>目   白</t>
  </si>
  <si>
    <t>千   早</t>
  </si>
  <si>
    <t>点字図書</t>
  </si>
  <si>
    <t>（ひかり文庫・さくら文庫）</t>
  </si>
  <si>
    <t>録音図書</t>
  </si>
  <si>
    <t>貸出利用総数</t>
  </si>
  <si>
    <t>ひかり文庫・さくら文庫</t>
  </si>
  <si>
    <t>ＣＤ</t>
  </si>
  <si>
    <t>ビデオ</t>
  </si>
  <si>
    <t>　  ２．利用数は､貸出延資料数（他館からの借受け資料を含む）。</t>
  </si>
  <si>
    <t>　  ３．（　）内の数字は団体貸出冊数で、内数である。</t>
  </si>
  <si>
    <r>
      <t>（２）　館外貸出登録者数及び館外貸出利用状況</t>
    </r>
    <r>
      <rPr>
        <sz val="11"/>
        <rFont val="ＭＳ Ｐ明朝"/>
        <family val="1"/>
      </rPr>
      <t>　</t>
    </r>
    <r>
      <rPr>
        <sz val="10"/>
        <rFont val="ＭＳ Ｐ明朝"/>
        <family val="1"/>
      </rPr>
      <t>（平成17年度）</t>
    </r>
  </si>
  <si>
    <t>注：１．登録者数は平成18年3月31日現在である。</t>
  </si>
  <si>
    <r>
      <t>（１）　蔵書数</t>
    </r>
    <r>
      <rPr>
        <sz val="11"/>
        <rFont val="ＭＳ Ｐ明朝"/>
        <family val="1"/>
      </rPr>
      <t>　</t>
    </r>
    <r>
      <rPr>
        <sz val="10"/>
        <rFont val="ＭＳ Ｐ明朝"/>
        <family val="1"/>
      </rPr>
      <t>（平成18年3月31日現在）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</si>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</sst>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7.5"/>
      <name val="ＭＳ Ｐゴシック"/>
      <family val="3"/>
    </font>
    <font>
      <sz val="8.5"/>
      <name val="ＭＳ Ｐ明朝"/>
      <family val="1"/>
    </font>
    <font>
      <sz val="8.5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78" fontId="5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10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13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16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0" fillId="0" borderId="5" xfId="0" applyFont="1" applyBorder="1" applyAlignment="1">
      <alignment/>
    </xf>
    <xf numFmtId="0" fontId="16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8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178" fontId="13" fillId="0" borderId="4" xfId="0" applyNumberFormat="1" applyFont="1" applyBorder="1" applyAlignment="1">
      <alignment horizontal="right" vertical="center"/>
    </xf>
    <xf numFmtId="178" fontId="13" fillId="0" borderId="4" xfId="0" applyNumberFormat="1" applyFont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178" fontId="13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8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178" fontId="14" fillId="0" borderId="0" xfId="0" applyNumberFormat="1" applyFont="1" applyAlignment="1">
      <alignment/>
    </xf>
    <xf numFmtId="181" fontId="14" fillId="0" borderId="0" xfId="0" applyNumberFormat="1" applyFont="1" applyAlignment="1">
      <alignment horizontal="right" vertical="center"/>
    </xf>
    <xf numFmtId="178" fontId="14" fillId="0" borderId="8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workbookViewId="0" topLeftCell="A5">
      <selection activeCell="N26" sqref="N26"/>
    </sheetView>
  </sheetViews>
  <sheetFormatPr defaultColWidth="9.00390625" defaultRowHeight="13.5"/>
  <cols>
    <col min="1" max="1" width="0.875" style="13" customWidth="1"/>
    <col min="2" max="2" width="1.875" style="13" customWidth="1"/>
    <col min="3" max="3" width="2.125" style="13" customWidth="1"/>
    <col min="4" max="4" width="12.75390625" style="13" customWidth="1"/>
    <col min="5" max="5" width="0.875" style="13" customWidth="1"/>
    <col min="6" max="7" width="7.125" style="13" customWidth="1"/>
    <col min="8" max="11" width="6.375" style="13" customWidth="1"/>
    <col min="12" max="12" width="7.875" style="13" bestFit="1" customWidth="1"/>
    <col min="13" max="14" width="6.375" style="13" customWidth="1"/>
    <col min="15" max="16" width="8.875" style="13" customWidth="1"/>
    <col min="17" max="16384" width="9.00390625" style="13" customWidth="1"/>
  </cols>
  <sheetData>
    <row r="1" spans="2:5" ht="13.5">
      <c r="B1" s="14" t="s">
        <v>26</v>
      </c>
      <c r="E1" s="14"/>
    </row>
    <row r="2" ht="9" customHeight="1"/>
    <row r="3" spans="1:16" ht="16.5" customHeight="1">
      <c r="A3" s="56" t="s">
        <v>30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23"/>
      <c r="P3" s="23"/>
    </row>
    <row r="4" spans="1:16" ht="9.7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23"/>
      <c r="P4" s="23"/>
    </row>
    <row r="5" spans="1:16" ht="15.75" customHeight="1">
      <c r="A5" s="58" t="s">
        <v>51</v>
      </c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23"/>
      <c r="P5" s="23"/>
    </row>
    <row r="6" ht="12" customHeight="1"/>
    <row r="7" spans="1:16" ht="19.5" customHeight="1">
      <c r="A7" s="53" t="s">
        <v>27</v>
      </c>
      <c r="B7" s="53"/>
      <c r="C7" s="53"/>
      <c r="D7" s="54"/>
      <c r="E7" s="55"/>
      <c r="F7" s="6" t="s">
        <v>28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46" t="s">
        <v>39</v>
      </c>
      <c r="O7"/>
      <c r="P7"/>
    </row>
    <row r="8" spans="1:16" ht="7.5" customHeight="1">
      <c r="A8" s="15"/>
      <c r="B8" s="15"/>
      <c r="C8" s="15"/>
      <c r="D8" s="10"/>
      <c r="E8" s="11"/>
      <c r="F8" s="10"/>
      <c r="G8" s="2"/>
      <c r="H8" s="2"/>
      <c r="I8" s="2"/>
      <c r="J8" s="2"/>
      <c r="K8" s="2"/>
      <c r="L8" s="2"/>
      <c r="M8" s="2"/>
      <c r="N8" s="2"/>
      <c r="O8"/>
      <c r="P8"/>
    </row>
    <row r="9" spans="1:14" s="33" customFormat="1" ht="12.75" customHeight="1">
      <c r="A9" s="31"/>
      <c r="B9" s="51" t="s">
        <v>0</v>
      </c>
      <c r="C9" s="52"/>
      <c r="D9" s="52"/>
      <c r="E9" s="32"/>
      <c r="F9" s="27">
        <f>SUM(G9:N9)</f>
        <v>786998</v>
      </c>
      <c r="G9" s="27">
        <f>SUM(G10,G29)</f>
        <v>224453</v>
      </c>
      <c r="H9" s="27">
        <f>SUM(H10,H29)</f>
        <v>72527</v>
      </c>
      <c r="I9" s="27">
        <f>SUM(I10,I29)</f>
        <v>69719</v>
      </c>
      <c r="J9" s="27">
        <f>SUM(J10,J29)</f>
        <v>95929</v>
      </c>
      <c r="K9" s="27">
        <f>SUM(K10,K29)</f>
        <v>97877</v>
      </c>
      <c r="L9" s="27">
        <f>SUM(L10,L29)</f>
        <v>74628</v>
      </c>
      <c r="M9" s="27">
        <f>SUM(M10,M29)</f>
        <v>76858</v>
      </c>
      <c r="N9" s="27">
        <f>SUM(N10,N29)</f>
        <v>75007</v>
      </c>
    </row>
    <row r="10" spans="1:14" s="33" customFormat="1" ht="12.75" customHeight="1">
      <c r="A10" s="34"/>
      <c r="B10" s="34"/>
      <c r="C10" s="51" t="s">
        <v>1</v>
      </c>
      <c r="D10" s="52"/>
      <c r="E10" s="32"/>
      <c r="F10" s="27">
        <f>SUM(G10:N10)</f>
        <v>749281</v>
      </c>
      <c r="G10" s="68">
        <f>SUM(G11:G28)</f>
        <v>193382</v>
      </c>
      <c r="H10" s="68">
        <f>SUM(H11:H28)</f>
        <v>72503</v>
      </c>
      <c r="I10" s="68">
        <f>SUM(I11:I28)</f>
        <v>69685</v>
      </c>
      <c r="J10" s="68">
        <f>SUM(J11:J28)</f>
        <v>89429</v>
      </c>
      <c r="K10" s="68">
        <f>SUM(K11:K28)</f>
        <v>97860</v>
      </c>
      <c r="L10" s="68">
        <f>SUM(L11:L28)</f>
        <v>74602</v>
      </c>
      <c r="M10" s="68">
        <f>SUM(M11:M28)</f>
        <v>76834</v>
      </c>
      <c r="N10" s="68">
        <f>SUM(N11:N28)</f>
        <v>74986</v>
      </c>
    </row>
    <row r="11" spans="1:16" ht="12.75" customHeight="1">
      <c r="A11" s="16"/>
      <c r="B11" s="16"/>
      <c r="C11" s="16"/>
      <c r="D11" s="12" t="s">
        <v>2</v>
      </c>
      <c r="E11" s="5"/>
      <c r="F11" s="26">
        <f>SUM(G11:N11)</f>
        <v>39599</v>
      </c>
      <c r="G11" s="27">
        <v>16138</v>
      </c>
      <c r="H11" s="26">
        <v>2414</v>
      </c>
      <c r="I11" s="26">
        <v>2613</v>
      </c>
      <c r="J11" s="26">
        <v>3228</v>
      </c>
      <c r="K11" s="26">
        <v>5658</v>
      </c>
      <c r="L11" s="26">
        <v>2823</v>
      </c>
      <c r="M11" s="26">
        <v>3711</v>
      </c>
      <c r="N11" s="26">
        <v>3014</v>
      </c>
      <c r="O11"/>
      <c r="P11"/>
    </row>
    <row r="12" spans="1:16" ht="12.75" customHeight="1">
      <c r="A12" s="16"/>
      <c r="B12" s="16"/>
      <c r="C12" s="16"/>
      <c r="D12" s="12" t="s">
        <v>3</v>
      </c>
      <c r="E12" s="5"/>
      <c r="F12" s="26">
        <f>SUM(G12:N12)</f>
        <v>19294</v>
      </c>
      <c r="G12" s="26">
        <v>5764</v>
      </c>
      <c r="H12" s="26">
        <v>2061</v>
      </c>
      <c r="I12" s="26">
        <v>1690</v>
      </c>
      <c r="J12" s="26">
        <v>2188</v>
      </c>
      <c r="K12" s="26">
        <v>2034</v>
      </c>
      <c r="L12" s="26">
        <v>1369</v>
      </c>
      <c r="M12" s="26">
        <v>2438</v>
      </c>
      <c r="N12" s="26">
        <v>1750</v>
      </c>
      <c r="O12"/>
      <c r="P12"/>
    </row>
    <row r="13" spans="1:16" ht="12.75" customHeight="1">
      <c r="A13" s="16"/>
      <c r="B13" s="16"/>
      <c r="C13" s="16"/>
      <c r="D13" s="12" t="s">
        <v>4</v>
      </c>
      <c r="E13" s="5"/>
      <c r="F13" s="26">
        <f>SUM(G13:N13)</f>
        <v>52860</v>
      </c>
      <c r="G13" s="26">
        <v>13861</v>
      </c>
      <c r="H13" s="26">
        <v>5565</v>
      </c>
      <c r="I13" s="26">
        <v>5907</v>
      </c>
      <c r="J13" s="26">
        <v>5408</v>
      </c>
      <c r="K13" s="26">
        <v>6817</v>
      </c>
      <c r="L13" s="26">
        <v>4844</v>
      </c>
      <c r="M13" s="26">
        <v>5085</v>
      </c>
      <c r="N13" s="26">
        <v>5373</v>
      </c>
      <c r="O13"/>
      <c r="P13"/>
    </row>
    <row r="14" spans="1:16" ht="12.75" customHeight="1">
      <c r="A14" s="16"/>
      <c r="B14" s="16"/>
      <c r="C14" s="16"/>
      <c r="D14" s="12" t="s">
        <v>5</v>
      </c>
      <c r="E14" s="5"/>
      <c r="F14" s="26">
        <f>SUM(G14:N14)</f>
        <v>75510</v>
      </c>
      <c r="G14" s="26">
        <v>23762</v>
      </c>
      <c r="H14" s="26">
        <v>7194</v>
      </c>
      <c r="I14" s="26">
        <v>6839</v>
      </c>
      <c r="J14" s="26">
        <v>7305</v>
      </c>
      <c r="K14" s="26">
        <v>9102</v>
      </c>
      <c r="L14" s="26">
        <v>7010</v>
      </c>
      <c r="M14" s="26">
        <v>7704</v>
      </c>
      <c r="N14" s="26">
        <v>6594</v>
      </c>
      <c r="O14"/>
      <c r="P14"/>
    </row>
    <row r="15" spans="1:16" ht="12.75" customHeight="1">
      <c r="A15" s="16"/>
      <c r="B15" s="16"/>
      <c r="C15" s="16"/>
      <c r="D15" s="12" t="s">
        <v>18</v>
      </c>
      <c r="E15" s="5"/>
      <c r="F15" s="26">
        <f>SUM(G15:N15)</f>
        <v>34828</v>
      </c>
      <c r="G15" s="26">
        <v>9289</v>
      </c>
      <c r="H15" s="26">
        <v>3816</v>
      </c>
      <c r="I15" s="26">
        <v>4262</v>
      </c>
      <c r="J15" s="26">
        <v>3805</v>
      </c>
      <c r="K15" s="26">
        <v>4214</v>
      </c>
      <c r="L15" s="26">
        <v>2930</v>
      </c>
      <c r="M15" s="26">
        <v>3788</v>
      </c>
      <c r="N15" s="26">
        <v>2724</v>
      </c>
      <c r="O15"/>
      <c r="P15"/>
    </row>
    <row r="16" spans="1:16" ht="12.75" customHeight="1">
      <c r="A16" s="16"/>
      <c r="B16" s="16"/>
      <c r="C16" s="16"/>
      <c r="D16" s="12" t="s">
        <v>6</v>
      </c>
      <c r="E16" s="5"/>
      <c r="F16" s="26">
        <f>SUM(G16:N16)</f>
        <v>36424</v>
      </c>
      <c r="G16" s="26">
        <v>9368</v>
      </c>
      <c r="H16" s="26">
        <v>4486</v>
      </c>
      <c r="I16" s="26">
        <v>4166</v>
      </c>
      <c r="J16" s="26">
        <v>2597</v>
      </c>
      <c r="K16" s="26">
        <v>4501</v>
      </c>
      <c r="L16" s="26">
        <v>3887</v>
      </c>
      <c r="M16" s="26">
        <v>4552</v>
      </c>
      <c r="N16" s="26">
        <v>2867</v>
      </c>
      <c r="P16"/>
    </row>
    <row r="17" spans="1:16" ht="12.75" customHeight="1">
      <c r="A17" s="16"/>
      <c r="B17" s="16"/>
      <c r="C17" s="16"/>
      <c r="D17" s="12" t="s">
        <v>7</v>
      </c>
      <c r="E17" s="5"/>
      <c r="F17" s="26">
        <f>SUM(G17:N17)</f>
        <v>13692</v>
      </c>
      <c r="G17" s="26">
        <v>3999</v>
      </c>
      <c r="H17" s="26">
        <v>1580</v>
      </c>
      <c r="I17" s="26">
        <v>1376</v>
      </c>
      <c r="J17" s="26">
        <v>1489</v>
      </c>
      <c r="K17" s="26">
        <v>1306</v>
      </c>
      <c r="L17" s="26">
        <v>1215</v>
      </c>
      <c r="M17" s="26">
        <v>1689</v>
      </c>
      <c r="N17" s="26">
        <v>1038</v>
      </c>
      <c r="O17"/>
      <c r="P17"/>
    </row>
    <row r="18" spans="1:16" ht="12.75" customHeight="1">
      <c r="A18" s="16"/>
      <c r="B18" s="16"/>
      <c r="C18" s="16"/>
      <c r="D18" s="12" t="s">
        <v>8</v>
      </c>
      <c r="E18" s="5"/>
      <c r="F18" s="26">
        <f>SUM(G18:N18)</f>
        <v>45129</v>
      </c>
      <c r="G18" s="26">
        <v>12803</v>
      </c>
      <c r="H18" s="26">
        <v>4445</v>
      </c>
      <c r="I18" s="26">
        <v>4773</v>
      </c>
      <c r="J18" s="26">
        <v>4583</v>
      </c>
      <c r="K18" s="26">
        <v>4933</v>
      </c>
      <c r="L18" s="26">
        <v>4184</v>
      </c>
      <c r="M18" s="26">
        <v>4771</v>
      </c>
      <c r="N18" s="26">
        <v>4637</v>
      </c>
      <c r="O18"/>
      <c r="P18"/>
    </row>
    <row r="19" spans="1:16" ht="12.75" customHeight="1">
      <c r="A19" s="16"/>
      <c r="B19" s="16"/>
      <c r="C19" s="16"/>
      <c r="D19" s="12" t="s">
        <v>9</v>
      </c>
      <c r="E19" s="5"/>
      <c r="F19" s="26">
        <f>SUM(G19:N19)</f>
        <v>10331</v>
      </c>
      <c r="G19" s="26">
        <v>2569</v>
      </c>
      <c r="H19" s="26">
        <v>1238</v>
      </c>
      <c r="I19" s="26">
        <v>1218</v>
      </c>
      <c r="J19" s="26">
        <v>1037</v>
      </c>
      <c r="K19" s="26">
        <v>1193</v>
      </c>
      <c r="L19" s="26">
        <v>963</v>
      </c>
      <c r="M19" s="26">
        <v>1148</v>
      </c>
      <c r="N19" s="26">
        <v>965</v>
      </c>
      <c r="O19"/>
      <c r="P19"/>
    </row>
    <row r="20" spans="1:16" ht="12.75" customHeight="1">
      <c r="A20" s="16"/>
      <c r="B20" s="16"/>
      <c r="C20" s="16"/>
      <c r="D20" s="12" t="s">
        <v>10</v>
      </c>
      <c r="E20" s="5"/>
      <c r="F20" s="26">
        <f>SUM(G20:N20)</f>
        <v>143179</v>
      </c>
      <c r="G20" s="26">
        <v>32495</v>
      </c>
      <c r="H20" s="26">
        <v>14135</v>
      </c>
      <c r="I20" s="26">
        <v>12553</v>
      </c>
      <c r="J20" s="26">
        <v>20250</v>
      </c>
      <c r="K20" s="26">
        <v>21440</v>
      </c>
      <c r="L20" s="26">
        <v>11680</v>
      </c>
      <c r="M20" s="26">
        <v>15742</v>
      </c>
      <c r="N20" s="26">
        <v>14884</v>
      </c>
      <c r="O20"/>
      <c r="P20"/>
    </row>
    <row r="21" spans="1:16" ht="12.75" customHeight="1">
      <c r="A21" s="16"/>
      <c r="B21" s="16"/>
      <c r="C21" s="16"/>
      <c r="D21" s="12" t="s">
        <v>11</v>
      </c>
      <c r="E21" s="5"/>
      <c r="F21" s="26">
        <f>SUM(G21:N21)</f>
        <v>77987</v>
      </c>
      <c r="G21" s="26">
        <v>17946</v>
      </c>
      <c r="H21" s="26">
        <v>7313</v>
      </c>
      <c r="I21" s="26">
        <v>8048</v>
      </c>
      <c r="J21" s="26">
        <v>8969</v>
      </c>
      <c r="K21" s="26">
        <v>8669</v>
      </c>
      <c r="L21" s="26">
        <v>9102</v>
      </c>
      <c r="M21" s="26">
        <v>6222</v>
      </c>
      <c r="N21" s="26">
        <v>11718</v>
      </c>
      <c r="O21"/>
      <c r="P21"/>
    </row>
    <row r="22" spans="1:16" ht="12.75" customHeight="1">
      <c r="A22" s="16"/>
      <c r="B22" s="16"/>
      <c r="C22" s="16"/>
      <c r="D22" s="12" t="s">
        <v>29</v>
      </c>
      <c r="E22" s="5"/>
      <c r="F22" s="26">
        <f>SUM(G22:N22)</f>
        <v>25255</v>
      </c>
      <c r="G22" s="26">
        <v>951</v>
      </c>
      <c r="H22" s="26">
        <v>2699</v>
      </c>
      <c r="I22" s="26">
        <v>2285</v>
      </c>
      <c r="J22" s="26">
        <v>8998</v>
      </c>
      <c r="K22" s="26">
        <v>1917</v>
      </c>
      <c r="L22" s="26">
        <v>4164</v>
      </c>
      <c r="M22" s="26">
        <v>1892</v>
      </c>
      <c r="N22" s="26">
        <v>2349</v>
      </c>
      <c r="O22"/>
      <c r="P22"/>
    </row>
    <row r="23" spans="1:16" ht="12.75" customHeight="1">
      <c r="A23" s="16"/>
      <c r="B23" s="16"/>
      <c r="C23" s="16"/>
      <c r="D23" s="12" t="s">
        <v>12</v>
      </c>
      <c r="E23" s="5"/>
      <c r="F23" s="26">
        <f>SUM(G23:N23)</f>
        <v>2985</v>
      </c>
      <c r="G23" s="26">
        <v>2985</v>
      </c>
      <c r="H23" s="26" t="s">
        <v>54</v>
      </c>
      <c r="I23" s="26" t="s">
        <v>54</v>
      </c>
      <c r="J23" s="26" t="s">
        <v>54</v>
      </c>
      <c r="K23" s="26" t="s">
        <v>54</v>
      </c>
      <c r="L23" s="26" t="s">
        <v>54</v>
      </c>
      <c r="M23" s="26" t="s">
        <v>54</v>
      </c>
      <c r="N23" s="26" t="s">
        <v>54</v>
      </c>
      <c r="O23"/>
      <c r="P23"/>
    </row>
    <row r="24" spans="1:16" ht="12.75" customHeight="1">
      <c r="A24" s="16"/>
      <c r="B24" s="16"/>
      <c r="C24" s="16"/>
      <c r="D24" s="12" t="s">
        <v>13</v>
      </c>
      <c r="E24" s="5"/>
      <c r="F24" s="26">
        <f>SUM(G24:N24)</f>
        <v>5711</v>
      </c>
      <c r="G24" s="26">
        <v>4865</v>
      </c>
      <c r="H24" s="26">
        <v>124</v>
      </c>
      <c r="I24" s="26">
        <v>60</v>
      </c>
      <c r="J24" s="26">
        <v>210</v>
      </c>
      <c r="K24" s="26">
        <v>76</v>
      </c>
      <c r="L24" s="26">
        <v>161</v>
      </c>
      <c r="M24" s="26">
        <v>163</v>
      </c>
      <c r="N24" s="26">
        <v>52</v>
      </c>
      <c r="O24"/>
      <c r="P24"/>
    </row>
    <row r="25" spans="1:16" ht="12.75" customHeight="1">
      <c r="A25" s="16"/>
      <c r="B25" s="16"/>
      <c r="C25" s="16"/>
      <c r="D25" s="12" t="s">
        <v>14</v>
      </c>
      <c r="E25" s="5"/>
      <c r="F25" s="26">
        <f>SUM(G25:N25)</f>
        <v>158755</v>
      </c>
      <c r="G25" s="26">
        <v>28865</v>
      </c>
      <c r="H25" s="26">
        <v>15433</v>
      </c>
      <c r="I25" s="26">
        <v>13895</v>
      </c>
      <c r="J25" s="26">
        <v>19342</v>
      </c>
      <c r="K25" s="26">
        <v>26000</v>
      </c>
      <c r="L25" s="26">
        <v>20270</v>
      </c>
      <c r="M25" s="26">
        <v>17929</v>
      </c>
      <c r="N25" s="26">
        <v>17021</v>
      </c>
      <c r="O25"/>
      <c r="P25"/>
    </row>
    <row r="26" spans="1:16" ht="12.75" customHeight="1">
      <c r="A26" s="16"/>
      <c r="B26" s="16"/>
      <c r="C26" s="16"/>
      <c r="D26" s="12" t="s">
        <v>15</v>
      </c>
      <c r="E26" s="5"/>
      <c r="F26" s="26" t="s">
        <v>54</v>
      </c>
      <c r="G26" s="26" t="s">
        <v>54</v>
      </c>
      <c r="H26" s="26" t="s">
        <v>54</v>
      </c>
      <c r="I26" s="26" t="s">
        <v>54</v>
      </c>
      <c r="J26" s="26" t="s">
        <v>54</v>
      </c>
      <c r="K26" s="26" t="s">
        <v>54</v>
      </c>
      <c r="L26" s="26" t="s">
        <v>54</v>
      </c>
      <c r="M26" s="26" t="s">
        <v>54</v>
      </c>
      <c r="N26" s="26" t="s">
        <v>54</v>
      </c>
      <c r="O26"/>
      <c r="P26"/>
    </row>
    <row r="27" spans="1:16" ht="7.5" customHeight="1">
      <c r="A27" s="16"/>
      <c r="B27" s="16"/>
      <c r="C27" s="16"/>
      <c r="D27" s="12" t="s">
        <v>40</v>
      </c>
      <c r="E27" s="5"/>
      <c r="F27" s="50">
        <f>SUM(G27:N28)</f>
        <v>7742</v>
      </c>
      <c r="G27" s="49">
        <v>7722</v>
      </c>
      <c r="H27" s="49" t="s">
        <v>54</v>
      </c>
      <c r="I27" s="49" t="s">
        <v>54</v>
      </c>
      <c r="J27" s="49">
        <v>20</v>
      </c>
      <c r="K27" s="49" t="s">
        <v>54</v>
      </c>
      <c r="L27" s="49" t="s">
        <v>54</v>
      </c>
      <c r="M27" s="49" t="s">
        <v>54</v>
      </c>
      <c r="N27" s="49" t="s">
        <v>54</v>
      </c>
      <c r="O27"/>
      <c r="P27"/>
    </row>
    <row r="28" spans="1:16" ht="8.25" customHeight="1">
      <c r="A28" s="16"/>
      <c r="B28" s="16"/>
      <c r="C28" s="16"/>
      <c r="D28" s="29" t="s">
        <v>41</v>
      </c>
      <c r="E28" s="5"/>
      <c r="F28" s="50"/>
      <c r="G28" s="49"/>
      <c r="H28" s="49"/>
      <c r="I28" s="49"/>
      <c r="J28" s="49"/>
      <c r="K28" s="49"/>
      <c r="L28" s="49"/>
      <c r="M28" s="49"/>
      <c r="N28" s="49"/>
      <c r="O28"/>
      <c r="P28"/>
    </row>
    <row r="29" spans="1:14" s="33" customFormat="1" ht="12.75" customHeight="1">
      <c r="A29" s="35"/>
      <c r="B29" s="35"/>
      <c r="C29" s="51" t="s">
        <v>16</v>
      </c>
      <c r="D29" s="52"/>
      <c r="E29" s="36"/>
      <c r="F29" s="27">
        <f>SUM(G29:N29)</f>
        <v>37717</v>
      </c>
      <c r="G29" s="27">
        <f>SUM(G30:G35)</f>
        <v>31071</v>
      </c>
      <c r="H29" s="27">
        <f>SUM(H30:H35)</f>
        <v>24</v>
      </c>
      <c r="I29" s="27">
        <f>SUM(I30:I35)</f>
        <v>34</v>
      </c>
      <c r="J29" s="27">
        <f>SUM(J30:J35)</f>
        <v>6500</v>
      </c>
      <c r="K29" s="27">
        <f>SUM(K30:K35)</f>
        <v>17</v>
      </c>
      <c r="L29" s="27">
        <f>SUM(L30:L35)</f>
        <v>26</v>
      </c>
      <c r="M29" s="27">
        <f>SUM(M30:M35)</f>
        <v>24</v>
      </c>
      <c r="N29" s="27">
        <f>SUM(N30:N35)</f>
        <v>21</v>
      </c>
    </row>
    <row r="30" spans="1:16" ht="12.75" customHeight="1">
      <c r="A30" s="24"/>
      <c r="B30" s="24"/>
      <c r="C30" s="24"/>
      <c r="D30" s="30" t="s">
        <v>31</v>
      </c>
      <c r="E30" s="25"/>
      <c r="F30" s="26" t="s">
        <v>54</v>
      </c>
      <c r="G30" s="26" t="s">
        <v>54</v>
      </c>
      <c r="H30" s="26" t="s">
        <v>54</v>
      </c>
      <c r="I30" s="26" t="s">
        <v>54</v>
      </c>
      <c r="J30" s="26" t="s">
        <v>54</v>
      </c>
      <c r="K30" s="26" t="s">
        <v>54</v>
      </c>
      <c r="L30" s="26" t="s">
        <v>54</v>
      </c>
      <c r="M30" s="26" t="s">
        <v>54</v>
      </c>
      <c r="N30" s="26" t="s">
        <v>54</v>
      </c>
      <c r="O30"/>
      <c r="P30"/>
    </row>
    <row r="31" spans="1:16" ht="7.5" customHeight="1">
      <c r="A31" s="16"/>
      <c r="B31" s="16"/>
      <c r="C31" s="16"/>
      <c r="D31" s="40" t="s">
        <v>42</v>
      </c>
      <c r="E31" s="20"/>
      <c r="F31" s="50">
        <f>SUM(G31:N32)</f>
        <v>15148</v>
      </c>
      <c r="G31" s="49">
        <v>15059</v>
      </c>
      <c r="H31" s="49" t="s">
        <v>54</v>
      </c>
      <c r="I31" s="49" t="s">
        <v>54</v>
      </c>
      <c r="J31" s="49">
        <v>89</v>
      </c>
      <c r="K31" s="49" t="s">
        <v>54</v>
      </c>
      <c r="L31" s="49" t="s">
        <v>54</v>
      </c>
      <c r="M31" s="49" t="s">
        <v>54</v>
      </c>
      <c r="N31" s="49" t="s">
        <v>54</v>
      </c>
      <c r="O31"/>
      <c r="P31"/>
    </row>
    <row r="32" spans="1:16" ht="7.5" customHeight="1">
      <c r="A32" s="16"/>
      <c r="B32" s="16"/>
      <c r="C32" s="16"/>
      <c r="D32" s="29" t="s">
        <v>41</v>
      </c>
      <c r="E32" s="20"/>
      <c r="F32" s="50"/>
      <c r="G32" s="49"/>
      <c r="H32" s="49"/>
      <c r="I32" s="49"/>
      <c r="J32" s="49"/>
      <c r="K32" s="49"/>
      <c r="L32" s="49"/>
      <c r="M32" s="49"/>
      <c r="N32" s="49"/>
      <c r="O32"/>
      <c r="P32"/>
    </row>
    <row r="33" spans="1:17" ht="12.75" customHeight="1">
      <c r="A33" s="16"/>
      <c r="B33" s="16"/>
      <c r="C33" s="16"/>
      <c r="D33" s="12" t="s">
        <v>45</v>
      </c>
      <c r="E33" s="20"/>
      <c r="F33" s="27">
        <f>SUM(G33:N33)</f>
        <v>18473</v>
      </c>
      <c r="G33" s="26">
        <v>12069</v>
      </c>
      <c r="H33" s="26" t="s">
        <v>54</v>
      </c>
      <c r="I33" s="26" t="s">
        <v>54</v>
      </c>
      <c r="J33" s="26">
        <v>6404</v>
      </c>
      <c r="K33" s="26" t="s">
        <v>54</v>
      </c>
      <c r="L33" s="26" t="s">
        <v>54</v>
      </c>
      <c r="M33" s="26" t="s">
        <v>54</v>
      </c>
      <c r="N33" s="26" t="s">
        <v>54</v>
      </c>
      <c r="O33"/>
      <c r="P33"/>
      <c r="Q33" s="17"/>
    </row>
    <row r="34" spans="1:16" ht="12.75" customHeight="1">
      <c r="A34" s="16"/>
      <c r="B34" s="16"/>
      <c r="C34" s="16"/>
      <c r="D34" s="12" t="s">
        <v>17</v>
      </c>
      <c r="E34" s="20"/>
      <c r="F34" s="27">
        <f>SUM(G34:N34)</f>
        <v>835</v>
      </c>
      <c r="G34" s="26">
        <v>835</v>
      </c>
      <c r="H34" s="26" t="s">
        <v>54</v>
      </c>
      <c r="I34" s="26" t="s">
        <v>54</v>
      </c>
      <c r="J34" s="26" t="s">
        <v>54</v>
      </c>
      <c r="K34" s="26" t="s">
        <v>54</v>
      </c>
      <c r="L34" s="26" t="s">
        <v>54</v>
      </c>
      <c r="M34" s="26" t="s">
        <v>54</v>
      </c>
      <c r="N34" s="26" t="s">
        <v>54</v>
      </c>
      <c r="O34"/>
      <c r="P34"/>
    </row>
    <row r="35" spans="1:16" ht="12.75" customHeight="1">
      <c r="A35" s="16"/>
      <c r="B35" s="16"/>
      <c r="C35" s="16"/>
      <c r="D35" s="12" t="s">
        <v>46</v>
      </c>
      <c r="E35" s="20"/>
      <c r="F35" s="27">
        <f>SUM(G35:N35)</f>
        <v>3261</v>
      </c>
      <c r="G35" s="26">
        <v>3108</v>
      </c>
      <c r="H35" s="26">
        <v>24</v>
      </c>
      <c r="I35" s="26">
        <v>34</v>
      </c>
      <c r="J35" s="26">
        <v>7</v>
      </c>
      <c r="K35" s="26">
        <v>17</v>
      </c>
      <c r="L35" s="26">
        <v>26</v>
      </c>
      <c r="M35" s="26">
        <v>24</v>
      </c>
      <c r="N35" s="26">
        <v>21</v>
      </c>
      <c r="O35"/>
      <c r="P35"/>
    </row>
    <row r="36" spans="1:16" ht="5.25" customHeight="1">
      <c r="A36" s="18"/>
      <c r="B36" s="18"/>
      <c r="C36" s="18"/>
      <c r="D36" s="9"/>
      <c r="E36" s="4"/>
      <c r="F36" s="21"/>
      <c r="G36" s="21"/>
      <c r="H36" s="21"/>
      <c r="I36" s="21"/>
      <c r="J36" s="21"/>
      <c r="K36" s="21"/>
      <c r="L36" s="21"/>
      <c r="M36" s="21"/>
      <c r="N36" s="21"/>
      <c r="O36"/>
      <c r="P36"/>
    </row>
    <row r="37" spans="15:16" ht="16.5" customHeight="1">
      <c r="O37"/>
      <c r="P37"/>
    </row>
  </sheetData>
  <mergeCells count="24">
    <mergeCell ref="A7:E7"/>
    <mergeCell ref="A3:N3"/>
    <mergeCell ref="A5:N5"/>
    <mergeCell ref="B9:D9"/>
    <mergeCell ref="J27:J28"/>
    <mergeCell ref="K27:K28"/>
    <mergeCell ref="C10:D10"/>
    <mergeCell ref="C29:D29"/>
    <mergeCell ref="F27:F28"/>
    <mergeCell ref="G27:G28"/>
    <mergeCell ref="N27:N28"/>
    <mergeCell ref="F31:F32"/>
    <mergeCell ref="G31:G32"/>
    <mergeCell ref="H31:H32"/>
    <mergeCell ref="I31:I32"/>
    <mergeCell ref="N31:N32"/>
    <mergeCell ref="J31:J32"/>
    <mergeCell ref="K31:K32"/>
    <mergeCell ref="H27:H28"/>
    <mergeCell ref="I27:I28"/>
    <mergeCell ref="L31:L32"/>
    <mergeCell ref="M31:M32"/>
    <mergeCell ref="L27:L28"/>
    <mergeCell ref="M27:M28"/>
  </mergeCells>
  <printOptions/>
  <pageMargins left="0.5905511811023623" right="0" top="0" bottom="0" header="0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 topLeftCell="A1">
      <selection activeCell="G7" sqref="G7"/>
    </sheetView>
  </sheetViews>
  <sheetFormatPr defaultColWidth="9.00390625" defaultRowHeight="13.5"/>
  <cols>
    <col min="1" max="1" width="0.74609375" style="13" customWidth="1"/>
    <col min="2" max="3" width="1.625" style="13" customWidth="1"/>
    <col min="4" max="4" width="13.125" style="13" customWidth="1"/>
    <col min="5" max="5" width="0.74609375" style="13" customWidth="1"/>
    <col min="6" max="6" width="8.375" style="13" customWidth="1"/>
    <col min="7" max="11" width="6.875" style="13" customWidth="1"/>
    <col min="12" max="12" width="7.625" style="13" customWidth="1"/>
    <col min="13" max="14" width="6.75390625" style="13" customWidth="1"/>
    <col min="15" max="15" width="10.125" style="13" customWidth="1"/>
    <col min="16" max="16" width="8.125" style="13" customWidth="1"/>
    <col min="17" max="16384" width="9.00390625" style="13" customWidth="1"/>
  </cols>
  <sheetData>
    <row r="1" spans="1:5" ht="13.5">
      <c r="A1" s="14" t="s">
        <v>26</v>
      </c>
      <c r="D1" s="14"/>
      <c r="E1" s="14"/>
    </row>
    <row r="2" ht="16.5" customHeight="1"/>
    <row r="3" spans="4:14" ht="15.75" customHeight="1">
      <c r="D3" s="60" t="s">
        <v>49</v>
      </c>
      <c r="E3" s="61"/>
      <c r="F3" s="61"/>
      <c r="G3" s="61"/>
      <c r="H3" s="61"/>
      <c r="I3" s="61"/>
      <c r="J3" s="61"/>
      <c r="K3" s="61"/>
      <c r="L3" s="61"/>
      <c r="M3" s="61"/>
      <c r="N3" s="61"/>
    </row>
    <row r="4" ht="12" customHeight="1"/>
    <row r="5" spans="1:14" ht="19.5" customHeight="1">
      <c r="A5" s="53" t="s">
        <v>27</v>
      </c>
      <c r="B5" s="53"/>
      <c r="C5" s="53"/>
      <c r="D5" s="54"/>
      <c r="E5" s="55"/>
      <c r="F5" s="6" t="s">
        <v>28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46" t="s">
        <v>39</v>
      </c>
    </row>
    <row r="6" spans="1:14" s="33" customFormat="1" ht="12.75" customHeight="1">
      <c r="A6" s="38"/>
      <c r="B6" s="66" t="s">
        <v>19</v>
      </c>
      <c r="C6" s="67"/>
      <c r="D6" s="67"/>
      <c r="E6" s="39"/>
      <c r="F6" s="27">
        <f>SUM(G6:N6)</f>
        <v>87816</v>
      </c>
      <c r="G6" s="27">
        <f>SUM(G7:G11)</f>
        <v>21613</v>
      </c>
      <c r="H6" s="27">
        <f>SUM(H7:H11)</f>
        <v>9457</v>
      </c>
      <c r="I6" s="27">
        <f>SUM(I7:I11)</f>
        <v>8747</v>
      </c>
      <c r="J6" s="27">
        <f>SUM(J7:J11)</f>
        <v>9719</v>
      </c>
      <c r="K6" s="27">
        <f>SUM(K7:K11)</f>
        <v>9145</v>
      </c>
      <c r="L6" s="27">
        <f>SUM(L7:L11)</f>
        <v>10350</v>
      </c>
      <c r="M6" s="27">
        <f>SUM(M7:M11)</f>
        <v>8747</v>
      </c>
      <c r="N6" s="27">
        <f>SUM(N7:N11)</f>
        <v>10038</v>
      </c>
    </row>
    <row r="7" spans="1:14" ht="12.75" customHeight="1">
      <c r="A7" s="16"/>
      <c r="B7" s="16"/>
      <c r="C7" s="16"/>
      <c r="D7" s="12" t="s">
        <v>20</v>
      </c>
      <c r="E7" s="5"/>
      <c r="F7" s="27">
        <f>SUM(G7:N7)</f>
        <v>76820</v>
      </c>
      <c r="G7" s="26">
        <v>19366</v>
      </c>
      <c r="H7" s="26">
        <v>8536</v>
      </c>
      <c r="I7" s="26">
        <v>7713</v>
      </c>
      <c r="J7" s="26">
        <v>8253</v>
      </c>
      <c r="K7" s="26">
        <v>7979</v>
      </c>
      <c r="L7" s="26">
        <v>8881</v>
      </c>
      <c r="M7" s="26">
        <v>7532</v>
      </c>
      <c r="N7" s="26">
        <v>8560</v>
      </c>
    </row>
    <row r="8" spans="1:14" ht="12.75" customHeight="1">
      <c r="A8" s="16"/>
      <c r="B8" s="16"/>
      <c r="C8" s="16"/>
      <c r="D8" s="12" t="s">
        <v>14</v>
      </c>
      <c r="E8" s="5"/>
      <c r="F8" s="27">
        <f>SUM(G8:N8)</f>
        <v>9205</v>
      </c>
      <c r="G8" s="26">
        <v>1137</v>
      </c>
      <c r="H8" s="26">
        <v>876</v>
      </c>
      <c r="I8" s="26">
        <v>989</v>
      </c>
      <c r="J8" s="26">
        <v>1168</v>
      </c>
      <c r="K8" s="26">
        <v>1101</v>
      </c>
      <c r="L8" s="26">
        <v>1385</v>
      </c>
      <c r="M8" s="26">
        <v>1147</v>
      </c>
      <c r="N8" s="26">
        <v>1402</v>
      </c>
    </row>
    <row r="9" spans="1:14" ht="12.75" customHeight="1">
      <c r="A9" s="16"/>
      <c r="B9" s="16"/>
      <c r="C9" s="16"/>
      <c r="D9" s="12" t="s">
        <v>21</v>
      </c>
      <c r="E9" s="5"/>
      <c r="F9" s="27">
        <f>SUM(G9:N9)</f>
        <v>646</v>
      </c>
      <c r="G9" s="26">
        <v>191</v>
      </c>
      <c r="H9" s="26">
        <v>45</v>
      </c>
      <c r="I9" s="26">
        <v>45</v>
      </c>
      <c r="J9" s="26">
        <v>72</v>
      </c>
      <c r="K9" s="26">
        <v>65</v>
      </c>
      <c r="L9" s="26">
        <v>84</v>
      </c>
      <c r="M9" s="26">
        <v>68</v>
      </c>
      <c r="N9" s="26">
        <v>76</v>
      </c>
    </row>
    <row r="10" spans="1:14" ht="12.75" customHeight="1">
      <c r="A10" s="16"/>
      <c r="B10" s="16"/>
      <c r="C10" s="16"/>
      <c r="D10" s="12" t="s">
        <v>15</v>
      </c>
      <c r="E10" s="5"/>
      <c r="F10" s="27">
        <f>SUM(G10:N10)</f>
        <v>17</v>
      </c>
      <c r="G10" s="26">
        <v>17</v>
      </c>
      <c r="H10" s="26" t="s">
        <v>52</v>
      </c>
      <c r="I10" s="26" t="s">
        <v>52</v>
      </c>
      <c r="J10" s="26" t="s">
        <v>52</v>
      </c>
      <c r="K10" s="26" t="s">
        <v>52</v>
      </c>
      <c r="L10" s="26" t="s">
        <v>52</v>
      </c>
      <c r="M10" s="26" t="s">
        <v>52</v>
      </c>
      <c r="N10" s="26" t="s">
        <v>52</v>
      </c>
    </row>
    <row r="11" spans="1:14" ht="12.75" customHeight="1">
      <c r="A11" s="16"/>
      <c r="B11" s="16"/>
      <c r="C11" s="16"/>
      <c r="D11" s="37" t="s">
        <v>44</v>
      </c>
      <c r="E11" s="5"/>
      <c r="F11" s="27">
        <f>SUM(G11:N11)</f>
        <v>1128</v>
      </c>
      <c r="G11" s="26">
        <v>902</v>
      </c>
      <c r="H11" s="26" t="s">
        <v>52</v>
      </c>
      <c r="I11" s="26" t="s">
        <v>52</v>
      </c>
      <c r="J11" s="26">
        <v>226</v>
      </c>
      <c r="K11" s="26" t="s">
        <v>52</v>
      </c>
      <c r="L11" s="26" t="s">
        <v>52</v>
      </c>
      <c r="M11" s="26" t="s">
        <v>52</v>
      </c>
      <c r="N11" s="26" t="s">
        <v>52</v>
      </c>
    </row>
    <row r="12" spans="1:14" s="33" customFormat="1" ht="12.75" customHeight="1">
      <c r="A12" s="35"/>
      <c r="B12" s="51" t="s">
        <v>43</v>
      </c>
      <c r="C12" s="52"/>
      <c r="D12" s="52"/>
      <c r="E12" s="36"/>
      <c r="F12" s="27">
        <f>SUM(F13,F21)</f>
        <v>1844489</v>
      </c>
      <c r="G12" s="27">
        <f>SUM(G13,G21)</f>
        <v>442014</v>
      </c>
      <c r="H12" s="27">
        <f>SUM(H13,H21)</f>
        <v>189784</v>
      </c>
      <c r="I12" s="27">
        <f>SUM(I13,I21)</f>
        <v>173876</v>
      </c>
      <c r="J12" s="27">
        <f>SUM(J13,J21)</f>
        <v>229647</v>
      </c>
      <c r="K12" s="27">
        <f>SUM(K13,K21)</f>
        <v>195332</v>
      </c>
      <c r="L12" s="27">
        <f>SUM(L13,L21)</f>
        <v>185696</v>
      </c>
      <c r="M12" s="27">
        <f>SUM(M13,M21)</f>
        <v>200917</v>
      </c>
      <c r="N12" s="27">
        <f>SUM(N13,N21)</f>
        <v>227223</v>
      </c>
    </row>
    <row r="13" spans="1:14" s="33" customFormat="1" ht="12.75" customHeight="1">
      <c r="A13" s="34"/>
      <c r="C13" s="51" t="s">
        <v>22</v>
      </c>
      <c r="D13" s="52"/>
      <c r="E13" s="32"/>
      <c r="F13" s="27">
        <f>SUM(F14,F16,F18,F19,)</f>
        <v>1637467</v>
      </c>
      <c r="G13" s="27">
        <f>SUM(G14,G16,G18,G19,)</f>
        <v>279984</v>
      </c>
      <c r="H13" s="27">
        <f>SUM(H14,H16,H18,H19,)</f>
        <v>189780</v>
      </c>
      <c r="I13" s="27">
        <f>SUM(I14,I16,I18,I19,)</f>
        <v>173876</v>
      </c>
      <c r="J13" s="27">
        <f>SUM(J14,J16,J18,J19,)</f>
        <v>190129</v>
      </c>
      <c r="K13" s="27">
        <f>SUM(K14,K16,K18,K19,)</f>
        <v>189864</v>
      </c>
      <c r="L13" s="27">
        <f>SUM(L14,L16,L18,L19,)</f>
        <v>185696</v>
      </c>
      <c r="M13" s="27">
        <f>SUM(M14,M16,M18,M19,)</f>
        <v>200915</v>
      </c>
      <c r="N13" s="27">
        <f>SUM(N14,N16,N18,N19,)</f>
        <v>227223</v>
      </c>
    </row>
    <row r="14" spans="1:14" ht="12.75" customHeight="1">
      <c r="A14" s="16"/>
      <c r="B14" s="16"/>
      <c r="C14" s="16"/>
      <c r="D14" s="12" t="s">
        <v>23</v>
      </c>
      <c r="E14" s="5"/>
      <c r="F14" s="27">
        <f>SUM(G14:N14)</f>
        <v>1157083</v>
      </c>
      <c r="G14" s="26">
        <v>224008</v>
      </c>
      <c r="H14" s="26">
        <v>144610</v>
      </c>
      <c r="I14" s="26">
        <v>123447</v>
      </c>
      <c r="J14" s="26">
        <v>131613</v>
      </c>
      <c r="K14" s="26">
        <v>130596</v>
      </c>
      <c r="L14" s="26">
        <v>126828</v>
      </c>
      <c r="M14" s="26">
        <v>131333</v>
      </c>
      <c r="N14" s="26">
        <v>144648</v>
      </c>
    </row>
    <row r="15" spans="1:14" ht="12.75" customHeight="1">
      <c r="A15" s="16"/>
      <c r="B15" s="16"/>
      <c r="C15" s="16"/>
      <c r="D15" s="12"/>
      <c r="E15" s="5"/>
      <c r="F15" s="69">
        <v>-3586</v>
      </c>
      <c r="G15" s="28">
        <v>-562</v>
      </c>
      <c r="H15" s="28">
        <v>-509</v>
      </c>
      <c r="I15" s="28">
        <v>-105</v>
      </c>
      <c r="J15" s="28">
        <v>-401</v>
      </c>
      <c r="K15" s="28">
        <v>-73</v>
      </c>
      <c r="L15" s="28">
        <v>-487</v>
      </c>
      <c r="M15" s="28">
        <v>-1289</v>
      </c>
      <c r="N15" s="28">
        <v>-160</v>
      </c>
    </row>
    <row r="16" spans="1:14" ht="12.75" customHeight="1">
      <c r="A16" s="16"/>
      <c r="B16" s="16"/>
      <c r="C16" s="16"/>
      <c r="D16" s="12" t="s">
        <v>24</v>
      </c>
      <c r="E16" s="5"/>
      <c r="F16" s="27">
        <f>SUM(G16:N16)</f>
        <v>475728</v>
      </c>
      <c r="G16" s="26">
        <v>52274</v>
      </c>
      <c r="H16" s="26">
        <v>45170</v>
      </c>
      <c r="I16" s="26">
        <v>50429</v>
      </c>
      <c r="J16" s="26">
        <v>57562</v>
      </c>
      <c r="K16" s="26">
        <v>59268</v>
      </c>
      <c r="L16" s="26">
        <v>58868</v>
      </c>
      <c r="M16" s="26">
        <v>69582</v>
      </c>
      <c r="N16" s="26">
        <v>82575</v>
      </c>
    </row>
    <row r="17" spans="1:14" ht="12.75" customHeight="1">
      <c r="A17" s="16"/>
      <c r="B17" s="16"/>
      <c r="C17" s="16"/>
      <c r="D17" s="12"/>
      <c r="E17" s="5"/>
      <c r="F17" s="69">
        <v>-38499</v>
      </c>
      <c r="G17" s="28">
        <v>-2814</v>
      </c>
      <c r="H17" s="28">
        <v>-2345</v>
      </c>
      <c r="I17" s="28">
        <v>-4008</v>
      </c>
      <c r="J17" s="28">
        <v>-5544</v>
      </c>
      <c r="K17" s="28">
        <v>-3834</v>
      </c>
      <c r="L17" s="28">
        <v>-2939</v>
      </c>
      <c r="M17" s="28">
        <v>-10412</v>
      </c>
      <c r="N17" s="28">
        <v>-6603</v>
      </c>
    </row>
    <row r="18" spans="1:14" ht="12.75" customHeight="1">
      <c r="A18" s="16"/>
      <c r="B18" s="16"/>
      <c r="C18" s="16"/>
      <c r="D18" s="12" t="s">
        <v>15</v>
      </c>
      <c r="E18" s="5"/>
      <c r="F18" s="27">
        <f>SUM(G18:N18)</f>
        <v>471</v>
      </c>
      <c r="G18" s="26">
        <v>471</v>
      </c>
      <c r="H18" s="26" t="s">
        <v>52</v>
      </c>
      <c r="I18" s="26" t="s">
        <v>52</v>
      </c>
      <c r="J18" s="26" t="s">
        <v>52</v>
      </c>
      <c r="K18" s="26" t="s">
        <v>52</v>
      </c>
      <c r="L18" s="26" t="s">
        <v>52</v>
      </c>
      <c r="M18" s="26" t="s">
        <v>52</v>
      </c>
      <c r="N18" s="26" t="s">
        <v>52</v>
      </c>
    </row>
    <row r="19" spans="1:14" ht="8.25" customHeight="1">
      <c r="A19" s="16"/>
      <c r="B19" s="16"/>
      <c r="C19" s="16"/>
      <c r="D19" s="12" t="s">
        <v>40</v>
      </c>
      <c r="E19" s="5"/>
      <c r="F19" s="70">
        <f>SUM(G19:N20)</f>
        <v>4185</v>
      </c>
      <c r="G19" s="49">
        <v>3231</v>
      </c>
      <c r="H19" s="49" t="s">
        <v>52</v>
      </c>
      <c r="I19" s="49" t="s">
        <v>52</v>
      </c>
      <c r="J19" s="49">
        <v>954</v>
      </c>
      <c r="K19" s="49" t="s">
        <v>52</v>
      </c>
      <c r="L19" s="49" t="s">
        <v>52</v>
      </c>
      <c r="M19" s="49" t="s">
        <v>52</v>
      </c>
      <c r="N19" s="49" t="s">
        <v>52</v>
      </c>
    </row>
    <row r="20" spans="1:14" ht="7.5" customHeight="1">
      <c r="A20" s="16"/>
      <c r="B20" s="16"/>
      <c r="C20" s="16"/>
      <c r="D20" s="29" t="s">
        <v>41</v>
      </c>
      <c r="E20" s="5"/>
      <c r="F20" s="70"/>
      <c r="G20" s="49"/>
      <c r="H20" s="49"/>
      <c r="I20" s="49"/>
      <c r="J20" s="49"/>
      <c r="K20" s="49"/>
      <c r="L20" s="49"/>
      <c r="M20" s="49"/>
      <c r="N20" s="49"/>
    </row>
    <row r="21" spans="1:14" s="33" customFormat="1" ht="12.75" customHeight="1">
      <c r="A21" s="35"/>
      <c r="B21" s="35"/>
      <c r="C21" s="51" t="s">
        <v>25</v>
      </c>
      <c r="D21" s="52"/>
      <c r="E21" s="32"/>
      <c r="F21" s="27">
        <f>SUM(G21:N21)</f>
        <v>207022</v>
      </c>
      <c r="G21" s="27">
        <f>SUM(G22,G23,G25,G26,G27,)</f>
        <v>162030</v>
      </c>
      <c r="H21" s="27">
        <f>SUM(H22,H23,H25,H26,H27,)</f>
        <v>4</v>
      </c>
      <c r="I21" s="27" t="s">
        <v>55</v>
      </c>
      <c r="J21" s="27">
        <f>SUM(J22,J23,J25,J26,J27,)</f>
        <v>39518</v>
      </c>
      <c r="K21" s="27">
        <f>SUM(K22,K23,K25,K26,K27,)</f>
        <v>5468</v>
      </c>
      <c r="L21" s="27" t="s">
        <v>55</v>
      </c>
      <c r="M21" s="27">
        <f>SUM(M22,M23,M25,M26,M27,)</f>
        <v>2</v>
      </c>
      <c r="N21" s="27" t="s">
        <v>55</v>
      </c>
    </row>
    <row r="22" spans="1:14" ht="11.25" customHeight="1">
      <c r="A22" s="16"/>
      <c r="B22" s="16"/>
      <c r="C22" s="16"/>
      <c r="D22" s="42" t="s">
        <v>31</v>
      </c>
      <c r="E22" s="7"/>
      <c r="F22" s="27" t="s">
        <v>52</v>
      </c>
      <c r="G22" s="26" t="s">
        <v>52</v>
      </c>
      <c r="H22" s="26" t="s">
        <v>52</v>
      </c>
      <c r="I22" s="26" t="s">
        <v>52</v>
      </c>
      <c r="J22" s="26" t="s">
        <v>53</v>
      </c>
      <c r="K22" s="26" t="s">
        <v>52</v>
      </c>
      <c r="L22" s="26" t="s">
        <v>52</v>
      </c>
      <c r="M22" s="26" t="s">
        <v>52</v>
      </c>
      <c r="N22" s="26" t="s">
        <v>52</v>
      </c>
    </row>
    <row r="23" spans="1:14" ht="10.5" customHeight="1">
      <c r="A23" s="16"/>
      <c r="B23" s="16"/>
      <c r="C23" s="16"/>
      <c r="D23" s="12" t="s">
        <v>42</v>
      </c>
      <c r="E23" s="3"/>
      <c r="F23" s="70">
        <f>SUM(G23:N24)</f>
        <v>74890</v>
      </c>
      <c r="G23" s="49">
        <v>69422</v>
      </c>
      <c r="H23" s="49" t="s">
        <v>52</v>
      </c>
      <c r="I23" s="49" t="s">
        <v>52</v>
      </c>
      <c r="J23" s="49" t="s">
        <v>52</v>
      </c>
      <c r="K23" s="49">
        <v>5468</v>
      </c>
      <c r="L23" s="49" t="s">
        <v>52</v>
      </c>
      <c r="M23" s="49" t="s">
        <v>52</v>
      </c>
      <c r="N23" s="49" t="s">
        <v>52</v>
      </c>
    </row>
    <row r="24" spans="1:14" ht="8.25" customHeight="1">
      <c r="A24" s="16"/>
      <c r="B24" s="16"/>
      <c r="C24" s="16"/>
      <c r="D24" s="29" t="s">
        <v>41</v>
      </c>
      <c r="E24" s="3"/>
      <c r="F24" s="70"/>
      <c r="G24" s="49"/>
      <c r="H24" s="49"/>
      <c r="I24" s="49"/>
      <c r="J24" s="49"/>
      <c r="K24" s="49"/>
      <c r="L24" s="49"/>
      <c r="M24" s="49"/>
      <c r="N24" s="49"/>
    </row>
    <row r="25" spans="1:14" ht="12.75" customHeight="1">
      <c r="A25" s="16"/>
      <c r="B25" s="16"/>
      <c r="C25" s="16"/>
      <c r="D25" s="12" t="s">
        <v>45</v>
      </c>
      <c r="E25" s="5"/>
      <c r="F25" s="27">
        <f>SUM(G25:N25)</f>
        <v>108446</v>
      </c>
      <c r="G25" s="26">
        <v>68928</v>
      </c>
      <c r="H25" s="26" t="s">
        <v>52</v>
      </c>
      <c r="I25" s="26" t="s">
        <v>52</v>
      </c>
      <c r="J25" s="26">
        <v>39518</v>
      </c>
      <c r="K25" s="26" t="s">
        <v>52</v>
      </c>
      <c r="L25" s="26" t="s">
        <v>52</v>
      </c>
      <c r="M25" s="26" t="s">
        <v>52</v>
      </c>
      <c r="N25" s="26" t="s">
        <v>52</v>
      </c>
    </row>
    <row r="26" spans="1:14" ht="12.75" customHeight="1">
      <c r="A26" s="16"/>
      <c r="B26" s="16"/>
      <c r="C26" s="16"/>
      <c r="D26" s="12" t="s">
        <v>17</v>
      </c>
      <c r="E26" s="5"/>
      <c r="F26" s="27">
        <f>SUM(G26:N26)</f>
        <v>120</v>
      </c>
      <c r="G26" s="26">
        <v>120</v>
      </c>
      <c r="H26" s="26" t="s">
        <v>52</v>
      </c>
      <c r="I26" s="26" t="s">
        <v>52</v>
      </c>
      <c r="J26" s="26" t="s">
        <v>52</v>
      </c>
      <c r="K26" s="26" t="s">
        <v>52</v>
      </c>
      <c r="L26" s="26" t="s">
        <v>52</v>
      </c>
      <c r="M26" s="26" t="s">
        <v>52</v>
      </c>
      <c r="N26" s="26" t="s">
        <v>52</v>
      </c>
    </row>
    <row r="27" spans="1:14" ht="12.75" customHeight="1">
      <c r="A27" s="18"/>
      <c r="B27" s="18"/>
      <c r="C27" s="18"/>
      <c r="D27" s="41" t="s">
        <v>46</v>
      </c>
      <c r="E27" s="8"/>
      <c r="F27" s="71">
        <f>SUM(G27:N27)</f>
        <v>23566</v>
      </c>
      <c r="G27" s="47">
        <v>23560</v>
      </c>
      <c r="H27" s="47">
        <v>4</v>
      </c>
      <c r="I27" s="48" t="s">
        <v>53</v>
      </c>
      <c r="J27" s="47" t="s">
        <v>52</v>
      </c>
      <c r="K27" s="47" t="s">
        <v>52</v>
      </c>
      <c r="L27" s="47" t="s">
        <v>52</v>
      </c>
      <c r="M27" s="47">
        <v>2</v>
      </c>
      <c r="N27" s="48" t="s">
        <v>52</v>
      </c>
    </row>
    <row r="28" spans="4:14" ht="6.75" customHeight="1">
      <c r="D28" s="19"/>
      <c r="E28" s="19"/>
      <c r="F28" s="16"/>
      <c r="G28" s="16"/>
      <c r="H28" s="16"/>
      <c r="I28" s="16"/>
      <c r="J28" s="16"/>
      <c r="K28" s="16"/>
      <c r="L28" s="16"/>
      <c r="M28" s="16"/>
      <c r="N28" s="16"/>
    </row>
    <row r="29" spans="4:12" ht="12" customHeight="1">
      <c r="D29" s="63" t="s">
        <v>50</v>
      </c>
      <c r="E29" s="64"/>
      <c r="F29" s="64"/>
      <c r="G29" s="64"/>
      <c r="H29" s="64"/>
      <c r="I29" s="64"/>
      <c r="J29" s="64"/>
      <c r="K29" s="64"/>
      <c r="L29" s="16"/>
    </row>
    <row r="30" spans="4:11" ht="12" customHeight="1">
      <c r="D30" s="45" t="s">
        <v>47</v>
      </c>
      <c r="E30" s="22"/>
      <c r="F30" s="22"/>
      <c r="G30" s="22"/>
      <c r="H30" s="22"/>
      <c r="I30" s="22"/>
      <c r="J30" s="22"/>
      <c r="K30" s="22"/>
    </row>
    <row r="31" spans="4:11" ht="12" customHeight="1">
      <c r="D31" s="65" t="s">
        <v>48</v>
      </c>
      <c r="E31" s="65"/>
      <c r="F31" s="65"/>
      <c r="G31" s="65"/>
      <c r="H31" s="65"/>
      <c r="I31" s="65"/>
      <c r="J31" s="65"/>
      <c r="K31" s="65"/>
    </row>
    <row r="32" spans="4:11" ht="12" customHeight="1">
      <c r="D32" s="62"/>
      <c r="E32" s="62"/>
      <c r="F32" s="62"/>
      <c r="G32" s="62"/>
      <c r="H32" s="62"/>
      <c r="I32" s="62"/>
      <c r="J32" s="62"/>
      <c r="K32" s="62"/>
    </row>
  </sheetData>
  <mergeCells count="27">
    <mergeCell ref="N23:N24"/>
    <mergeCell ref="J23:J24"/>
    <mergeCell ref="K23:K24"/>
    <mergeCell ref="L23:L24"/>
    <mergeCell ref="M23:M24"/>
    <mergeCell ref="F23:F24"/>
    <mergeCell ref="G23:G24"/>
    <mergeCell ref="H23:H24"/>
    <mergeCell ref="I23:I24"/>
    <mergeCell ref="K19:K20"/>
    <mergeCell ref="L19:L20"/>
    <mergeCell ref="M19:M20"/>
    <mergeCell ref="N19:N20"/>
    <mergeCell ref="G19:G20"/>
    <mergeCell ref="H19:H20"/>
    <mergeCell ref="I19:I20"/>
    <mergeCell ref="J19:J20"/>
    <mergeCell ref="D3:N3"/>
    <mergeCell ref="D32:K32"/>
    <mergeCell ref="D29:K29"/>
    <mergeCell ref="D31:K31"/>
    <mergeCell ref="A5:E5"/>
    <mergeCell ref="B6:D6"/>
    <mergeCell ref="C13:D13"/>
    <mergeCell ref="B12:D12"/>
    <mergeCell ref="C21:D21"/>
    <mergeCell ref="F19:F20"/>
  </mergeCells>
  <printOptions/>
  <pageMargins left="0.5905511811023623" right="0" top="0" bottom="0" header="0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