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05" windowWidth="8820" windowHeight="2610" activeTab="0"/>
  </bookViews>
  <sheets>
    <sheet name="10" sheetId="1" r:id="rId1"/>
  </sheets>
  <definedNames/>
  <calcPr fullCalcOnLoad="1" refMode="R1C1"/>
</workbook>
</file>

<file path=xl/sharedStrings.xml><?xml version="1.0" encoding="utf-8"?>
<sst xmlns="http://schemas.openxmlformats.org/spreadsheetml/2006/main" count="177" uniqueCount="49">
  <si>
    <t>(単位：ha）</t>
  </si>
  <si>
    <t>地　域</t>
  </si>
  <si>
    <t>総　数</t>
  </si>
  <si>
    <t>宅　　　　　　　　　　地</t>
  </si>
  <si>
    <t>宅　　　地　　　外</t>
  </si>
  <si>
    <t>免税点</t>
  </si>
  <si>
    <t>商業地区</t>
  </si>
  <si>
    <t>工業地区</t>
  </si>
  <si>
    <t>住宅地区</t>
  </si>
  <si>
    <t>その他</t>
  </si>
  <si>
    <t>農地(田畑）</t>
  </si>
  <si>
    <t>未　満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</si>
  <si>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</si>
  <si>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</si>
  <si>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</si>
  <si>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</si>
  <si>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</si>
  <si>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</si>
  <si>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</si>
  <si>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</si>
  <si>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</si>
  <si>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</si>
  <si>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</si>
  <si>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</si>
  <si>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</si>
  <si>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</si>
  <si>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</si>
  <si>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</si>
  <si>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</si>
  <si>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</si>
  <si>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</si>
  <si>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</si>
  <si>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</si>
  <si>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</si>
  <si>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</si>
  <si>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</si>
  <si>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</si>
  <si>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</si>
  <si>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</si>
  <si>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</si>
  <si>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注：　１．免税点未満とは､土地に対して課する固定資産税の課税基準となるべき額が30万円に満たないものである。</t>
  </si>
  <si>
    <t>資料：　東京都総務局統計部「東京都統計年鑑」</t>
  </si>
  <si>
    <r>
      <t>人口・土地面積</t>
    </r>
    <r>
      <rPr>
        <sz val="11"/>
        <rFont val="ＭＳ Ｐ明朝"/>
        <family val="1"/>
      </rPr>
      <t>　　</t>
    </r>
    <r>
      <rPr>
        <sz val="8"/>
        <rFont val="ＭＳ Ｐ明朝"/>
        <family val="1"/>
      </rPr>
      <t>１９</t>
    </r>
  </si>
  <si>
    <t>　　　 ２．固定資産税が非課税とされている土地(国・公有地、公共用地、墓地､道路､用水路､溜地､保安林､私立学校用地、</t>
  </si>
  <si>
    <t>　　　　　 宗教法人の境内など）を除く。</t>
  </si>
  <si>
    <t>-</t>
  </si>
  <si>
    <r>
      <t xml:space="preserve">１０　東京都の地域別、地目別土地面積 </t>
    </r>
    <r>
      <rPr>
        <sz val="10"/>
        <rFont val="ＭＳ Ｐ明朝"/>
        <family val="1"/>
      </rPr>
      <t xml:space="preserve"> (平成16年1月1日）</t>
    </r>
  </si>
  <si>
    <t>-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</si>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</sst>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\ ##0.00"/>
    <numFmt numFmtId="199" formatCode="#\ ##0.00;\ \-#\ ##0.00;\ &quot;－&quot;"/>
    <numFmt numFmtId="200" formatCode="#,##0.00_);[Red]\(#,##0.00\)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00" fontId="7" fillId="0" borderId="1" xfId="0" applyNumberFormat="1" applyFont="1" applyFill="1" applyBorder="1" applyAlignment="1">
      <alignment horizontal="center" vertical="center"/>
    </xf>
    <xf numFmtId="200" fontId="10" fillId="0" borderId="0" xfId="0" applyNumberFormat="1" applyFont="1" applyBorder="1" applyAlignment="1">
      <alignment horizontal="distributed" vertical="center"/>
    </xf>
    <xf numFmtId="200" fontId="8" fillId="0" borderId="0" xfId="0" applyNumberFormat="1" applyFont="1" applyAlignment="1">
      <alignment/>
    </xf>
    <xf numFmtId="200" fontId="7" fillId="0" borderId="0" xfId="0" applyNumberFormat="1" applyFont="1" applyAlignment="1">
      <alignment/>
    </xf>
    <xf numFmtId="200" fontId="9" fillId="0" borderId="0" xfId="0" applyNumberFormat="1" applyFont="1" applyAlignment="1">
      <alignment horizontal="right" vertical="center"/>
    </xf>
    <xf numFmtId="200" fontId="6" fillId="0" borderId="0" xfId="0" applyNumberFormat="1" applyFont="1" applyAlignment="1">
      <alignment horizontal="center"/>
    </xf>
    <xf numFmtId="200" fontId="7" fillId="0" borderId="0" xfId="0" applyNumberFormat="1" applyFont="1" applyAlignment="1">
      <alignment horizontal="center"/>
    </xf>
    <xf numFmtId="200" fontId="7" fillId="0" borderId="2" xfId="0" applyNumberFormat="1" applyFont="1" applyBorder="1" applyAlignment="1">
      <alignment horizontal="center" vertical="center"/>
    </xf>
    <xf numFmtId="200" fontId="7" fillId="0" borderId="3" xfId="0" applyNumberFormat="1" applyFont="1" applyBorder="1" applyAlignment="1">
      <alignment horizontal="center" vertical="center"/>
    </xf>
    <xf numFmtId="200" fontId="7" fillId="0" borderId="3" xfId="0" applyNumberFormat="1" applyFont="1" applyFill="1" applyBorder="1" applyAlignment="1">
      <alignment horizontal="center" vertical="center"/>
    </xf>
    <xf numFmtId="200" fontId="7" fillId="0" borderId="4" xfId="0" applyNumberFormat="1" applyFont="1" applyBorder="1" applyAlignment="1">
      <alignment horizontal="center" vertical="center"/>
    </xf>
    <xf numFmtId="200" fontId="7" fillId="0" borderId="0" xfId="0" applyNumberFormat="1" applyFont="1" applyAlignment="1">
      <alignment vertical="center"/>
    </xf>
    <xf numFmtId="200" fontId="7" fillId="0" borderId="5" xfId="0" applyNumberFormat="1" applyFont="1" applyBorder="1" applyAlignment="1">
      <alignment horizontal="center" vertical="center"/>
    </xf>
    <xf numFmtId="200" fontId="7" fillId="0" borderId="1" xfId="0" applyNumberFormat="1" applyFont="1" applyBorder="1" applyAlignment="1">
      <alignment horizontal="center" vertical="center"/>
    </xf>
    <xf numFmtId="200" fontId="10" fillId="0" borderId="6" xfId="0" applyNumberFormat="1" applyFont="1" applyBorder="1" applyAlignment="1">
      <alignment horizontal="distributed" vertical="center"/>
    </xf>
    <xf numFmtId="200" fontId="0" fillId="0" borderId="0" xfId="17" applyNumberFormat="1" applyFont="1" applyFill="1" applyAlignment="1" applyProtection="1">
      <alignment/>
      <protection locked="0"/>
    </xf>
    <xf numFmtId="200" fontId="8" fillId="0" borderId="0" xfId="17" applyNumberFormat="1" applyFont="1" applyFill="1" applyAlignment="1">
      <alignment/>
    </xf>
    <xf numFmtId="200" fontId="10" fillId="0" borderId="0" xfId="0" applyNumberFormat="1" applyFont="1" applyAlignment="1">
      <alignment vertical="center"/>
    </xf>
    <xf numFmtId="200" fontId="0" fillId="0" borderId="0" xfId="17" applyNumberFormat="1" applyFont="1" applyFill="1" applyAlignment="1" applyProtection="1">
      <alignment horizontal="right"/>
      <protection locked="0"/>
    </xf>
    <xf numFmtId="200" fontId="7" fillId="0" borderId="0" xfId="0" applyNumberFormat="1" applyFont="1" applyBorder="1" applyAlignment="1">
      <alignment horizontal="distributed" vertical="center"/>
    </xf>
    <xf numFmtId="200" fontId="7" fillId="0" borderId="6" xfId="0" applyNumberFormat="1" applyFont="1" applyBorder="1" applyAlignment="1">
      <alignment horizontal="distributed" vertical="center"/>
    </xf>
    <xf numFmtId="200" fontId="8" fillId="0" borderId="0" xfId="17" applyNumberFormat="1" applyFont="1" applyFill="1" applyAlignment="1" applyProtection="1">
      <alignment horizontal="right"/>
      <protection locked="0"/>
    </xf>
    <xf numFmtId="200" fontId="7" fillId="0" borderId="0" xfId="0" applyNumberFormat="1" applyFont="1" applyFill="1" applyBorder="1" applyAlignment="1">
      <alignment horizontal="distributed" vertical="center"/>
    </xf>
    <xf numFmtId="200" fontId="7" fillId="0" borderId="6" xfId="0" applyNumberFormat="1" applyFont="1" applyFill="1" applyBorder="1" applyAlignment="1">
      <alignment horizontal="distributed" vertical="center"/>
    </xf>
    <xf numFmtId="200" fontId="10" fillId="0" borderId="0" xfId="0" applyNumberFormat="1" applyFont="1" applyFill="1" applyBorder="1" applyAlignment="1">
      <alignment horizontal="distributed" vertical="center"/>
    </xf>
    <xf numFmtId="200" fontId="10" fillId="0" borderId="6" xfId="0" applyNumberFormat="1" applyFont="1" applyFill="1" applyBorder="1" applyAlignment="1">
      <alignment horizontal="distributed" vertical="center"/>
    </xf>
    <xf numFmtId="200" fontId="0" fillId="0" borderId="0" xfId="17" applyNumberFormat="1" applyFont="1" applyFill="1" applyBorder="1" applyAlignment="1" applyProtection="1">
      <alignment horizontal="right"/>
      <protection locked="0"/>
    </xf>
    <xf numFmtId="200" fontId="10" fillId="0" borderId="7" xfId="0" applyNumberFormat="1" applyFont="1" applyFill="1" applyBorder="1" applyAlignment="1">
      <alignment horizontal="distributed" vertical="center"/>
    </xf>
    <xf numFmtId="200" fontId="10" fillId="0" borderId="5" xfId="0" applyNumberFormat="1" applyFont="1" applyFill="1" applyBorder="1" applyAlignment="1">
      <alignment horizontal="distributed" vertical="center"/>
    </xf>
    <xf numFmtId="200" fontId="0" fillId="0" borderId="0" xfId="17" applyNumberFormat="1" applyFont="1" applyFill="1" applyAlignment="1" applyProtection="1">
      <alignment horizontal="right"/>
      <protection locked="0"/>
    </xf>
    <xf numFmtId="200" fontId="0" fillId="0" borderId="0" xfId="17" applyNumberFormat="1" applyFont="1" applyFill="1" applyAlignment="1">
      <alignment/>
    </xf>
    <xf numFmtId="200" fontId="8" fillId="0" borderId="0" xfId="17" applyNumberFormat="1" applyFont="1" applyFill="1" applyBorder="1" applyAlignment="1" applyProtection="1">
      <alignment horizontal="right"/>
      <protection locked="0"/>
    </xf>
    <xf numFmtId="200" fontId="0" fillId="0" borderId="0" xfId="17" applyNumberFormat="1" applyFont="1" applyAlignment="1" applyProtection="1">
      <alignment horizontal="right"/>
      <protection locked="0"/>
    </xf>
    <xf numFmtId="200" fontId="0" fillId="0" borderId="0" xfId="17" applyNumberFormat="1" applyFont="1" applyFill="1" applyAlignment="1">
      <alignment/>
    </xf>
    <xf numFmtId="200" fontId="0" fillId="0" borderId="0" xfId="17" applyNumberFormat="1" applyFont="1" applyFill="1" applyBorder="1" applyAlignment="1" applyProtection="1">
      <alignment horizontal="right"/>
      <protection locked="0"/>
    </xf>
    <xf numFmtId="200" fontId="0" fillId="0" borderId="0" xfId="0" applyNumberFormat="1" applyFont="1" applyAlignment="1">
      <alignment/>
    </xf>
    <xf numFmtId="200" fontId="0" fillId="0" borderId="8" xfId="17" applyNumberFormat="1" applyFont="1" applyFill="1" applyBorder="1" applyAlignment="1" applyProtection="1">
      <alignment/>
      <protection locked="0"/>
    </xf>
    <xf numFmtId="200" fontId="0" fillId="0" borderId="0" xfId="17" applyNumberFormat="1" applyFont="1" applyBorder="1" applyAlignment="1" applyProtection="1">
      <alignment horizontal="right"/>
      <protection locked="0"/>
    </xf>
    <xf numFmtId="200" fontId="0" fillId="0" borderId="0" xfId="17" applyNumberFormat="1" applyFont="1" applyFill="1" applyBorder="1" applyAlignment="1">
      <alignment/>
    </xf>
    <xf numFmtId="200" fontId="0" fillId="0" borderId="0" xfId="17" applyNumberFormat="1" applyFont="1" applyFill="1" applyAlignment="1">
      <alignment horizontal="right"/>
    </xf>
    <xf numFmtId="200" fontId="8" fillId="0" borderId="0" xfId="17" applyNumberFormat="1" applyFont="1" applyFill="1" applyAlignment="1">
      <alignment horizontal="right"/>
    </xf>
    <xf numFmtId="200" fontId="0" fillId="0" borderId="0" xfId="17" applyNumberFormat="1" applyFont="1" applyFill="1" applyAlignment="1">
      <alignment horizontal="right"/>
    </xf>
    <xf numFmtId="200" fontId="9" fillId="0" borderId="0" xfId="0" applyNumberFormat="1" applyFont="1" applyAlignment="1">
      <alignment horizontal="right" vertical="center"/>
    </xf>
    <xf numFmtId="200" fontId="7" fillId="0" borderId="3" xfId="0" applyNumberFormat="1" applyFont="1" applyBorder="1" applyAlignment="1">
      <alignment horizontal="center" vertical="center"/>
    </xf>
    <xf numFmtId="200" fontId="7" fillId="0" borderId="3" xfId="0" applyNumberFormat="1" applyFont="1" applyFill="1" applyBorder="1" applyAlignment="1">
      <alignment horizontal="center" vertical="center"/>
    </xf>
    <xf numFmtId="200" fontId="5" fillId="0" borderId="0" xfId="0" applyNumberFormat="1" applyFont="1" applyAlignment="1">
      <alignment horizontal="center" vertical="center"/>
    </xf>
    <xf numFmtId="200" fontId="4" fillId="0" borderId="0" xfId="0" applyNumberFormat="1" applyFont="1" applyAlignment="1">
      <alignment horizontal="center" vertical="center"/>
    </xf>
    <xf numFmtId="200" fontId="8" fillId="0" borderId="0" xfId="0" applyNumberFormat="1" applyFont="1" applyAlignment="1">
      <alignment horizontal="center" vertical="center"/>
    </xf>
    <xf numFmtId="200" fontId="7" fillId="0" borderId="8" xfId="0" applyNumberFormat="1" applyFont="1" applyBorder="1" applyAlignment="1">
      <alignment horizontal="center" vertical="center"/>
    </xf>
    <xf numFmtId="200" fontId="7" fillId="0" borderId="7" xfId="0" applyNumberFormat="1" applyFont="1" applyBorder="1" applyAlignment="1">
      <alignment horizontal="center" vertical="center"/>
    </xf>
    <xf numFmtId="200" fontId="0" fillId="0" borderId="1" xfId="17" applyNumberFormat="1" applyFont="1" applyFill="1" applyBorder="1" applyAlignment="1" applyProtection="1">
      <alignment horizontal="right"/>
      <protection locked="0"/>
    </xf>
    <xf numFmtId="200" fontId="0" fillId="0" borderId="7" xfId="17" applyNumberFormat="1" applyFont="1" applyFill="1" applyBorder="1" applyAlignment="1" applyProtection="1">
      <alignment horizontal="right"/>
      <protection locked="0"/>
    </xf>
    <xf numFmtId="200" fontId="0" fillId="0" borderId="7" xfId="17" applyNumberFormat="1" applyFont="1" applyFill="1" applyBorder="1" applyAlignment="1">
      <alignment/>
    </xf>
    <xf numFmtId="200" fontId="0" fillId="0" borderId="7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20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2860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7" sqref="K37"/>
    </sheetView>
  </sheetViews>
  <sheetFormatPr defaultColWidth="9.00390625" defaultRowHeight="13.5"/>
  <cols>
    <col min="1" max="1" width="10.625" style="3" customWidth="1"/>
    <col min="2" max="2" width="1.875" style="3" customWidth="1"/>
    <col min="3" max="3" width="10.625" style="4" customWidth="1"/>
    <col min="4" max="10" width="9.625" style="4" customWidth="1"/>
    <col min="11" max="11" width="9.50390625" style="4" customWidth="1"/>
    <col min="12" max="17" width="9.625" style="4" hidden="1" customWidth="1"/>
    <col min="18" max="18" width="9.625" style="4" customWidth="1"/>
    <col min="19" max="16384" width="9.00390625" style="3" customWidth="1"/>
  </cols>
  <sheetData>
    <row r="1" spans="11:18" ht="13.5">
      <c r="K1" s="43" t="s">
        <v>42</v>
      </c>
      <c r="L1" s="43"/>
      <c r="M1" s="43"/>
      <c r="N1" s="43"/>
      <c r="O1" s="43"/>
      <c r="P1" s="43"/>
      <c r="Q1" s="43"/>
      <c r="R1" s="43"/>
    </row>
    <row r="2" spans="11:18" ht="13.5">
      <c r="K2" s="5"/>
      <c r="L2" s="5"/>
      <c r="M2" s="5"/>
      <c r="N2" s="5"/>
      <c r="O2" s="5"/>
      <c r="P2" s="5"/>
      <c r="Q2" s="5"/>
      <c r="R2" s="5"/>
    </row>
    <row r="3" spans="1:18" ht="17.25">
      <c r="A3" s="46" t="s">
        <v>46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1:17" ht="14.2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="4" customFormat="1" ht="12">
      <c r="A5" s="4" t="s">
        <v>0</v>
      </c>
    </row>
    <row r="6" spans="1:18" s="12" customFormat="1" ht="24" customHeight="1">
      <c r="A6" s="49" t="s">
        <v>1</v>
      </c>
      <c r="B6" s="8"/>
      <c r="C6" s="49" t="s">
        <v>2</v>
      </c>
      <c r="D6" s="44" t="s">
        <v>3</v>
      </c>
      <c r="E6" s="44"/>
      <c r="F6" s="44"/>
      <c r="G6" s="44"/>
      <c r="H6" s="44"/>
      <c r="I6" s="45" t="s">
        <v>4</v>
      </c>
      <c r="J6" s="44"/>
      <c r="K6" s="44"/>
      <c r="L6" s="11"/>
      <c r="M6" s="11"/>
      <c r="N6" s="11"/>
      <c r="O6" s="11"/>
      <c r="P6" s="11"/>
      <c r="Q6" s="11"/>
      <c r="R6" s="11" t="s">
        <v>5</v>
      </c>
    </row>
    <row r="7" spans="1:18" s="12" customFormat="1" ht="24" customHeight="1">
      <c r="A7" s="50"/>
      <c r="B7" s="13"/>
      <c r="C7" s="50"/>
      <c r="D7" s="9" t="s">
        <v>2</v>
      </c>
      <c r="E7" s="9" t="s">
        <v>6</v>
      </c>
      <c r="F7" s="9" t="s">
        <v>7</v>
      </c>
      <c r="G7" s="10" t="s">
        <v>8</v>
      </c>
      <c r="H7" s="10" t="s">
        <v>9</v>
      </c>
      <c r="I7" s="10" t="s">
        <v>2</v>
      </c>
      <c r="J7" s="10" t="s">
        <v>10</v>
      </c>
      <c r="K7" s="9" t="s">
        <v>9</v>
      </c>
      <c r="L7" s="14"/>
      <c r="M7" s="14"/>
      <c r="N7" s="14"/>
      <c r="O7" s="14"/>
      <c r="P7" s="14"/>
      <c r="Q7" s="14"/>
      <c r="R7" s="1" t="s">
        <v>11</v>
      </c>
    </row>
    <row r="8" spans="1:18" s="18" customFormat="1" ht="25.5" customHeight="1">
      <c r="A8" s="2" t="s">
        <v>12</v>
      </c>
      <c r="B8" s="15"/>
      <c r="C8" s="16">
        <f aca="true" t="shared" si="0" ref="C8:K8">SUM(C9,C33,C34,C35)</f>
        <v>102816.34</v>
      </c>
      <c r="D8" s="16">
        <f t="shared" si="0"/>
        <v>55699.909999999996</v>
      </c>
      <c r="E8" s="16">
        <f t="shared" si="0"/>
        <v>2699.8700000000003</v>
      </c>
      <c r="F8" s="16">
        <f t="shared" si="0"/>
        <v>3865.13</v>
      </c>
      <c r="G8" s="16">
        <f t="shared" si="0"/>
        <v>47883.4</v>
      </c>
      <c r="H8" s="16">
        <f t="shared" si="0"/>
        <v>1251.51</v>
      </c>
      <c r="I8" s="16">
        <f t="shared" si="0"/>
        <v>41020.1045</v>
      </c>
      <c r="J8" s="19">
        <f t="shared" si="0"/>
        <v>9180.7645</v>
      </c>
      <c r="K8" s="16">
        <f t="shared" si="0"/>
        <v>31839.34</v>
      </c>
      <c r="L8" s="16"/>
      <c r="M8" s="16"/>
      <c r="N8" s="16"/>
      <c r="O8" s="16"/>
      <c r="P8" s="16"/>
      <c r="Q8" s="16"/>
      <c r="R8" s="37">
        <f>SUM(R9,R33,R34,R35)</f>
        <v>6096.33</v>
      </c>
    </row>
    <row r="9" spans="1:18" s="18" customFormat="1" ht="25.5" customHeight="1">
      <c r="A9" s="2" t="s">
        <v>13</v>
      </c>
      <c r="B9" s="15"/>
      <c r="C9" s="19">
        <v>33529.14</v>
      </c>
      <c r="D9" s="19">
        <v>31469.54</v>
      </c>
      <c r="E9" s="19">
        <v>1989.9</v>
      </c>
      <c r="F9" s="19">
        <v>2113.67</v>
      </c>
      <c r="G9" s="19">
        <v>27365.97</v>
      </c>
      <c r="H9" s="19" t="s">
        <v>48</v>
      </c>
      <c r="I9" s="31">
        <f aca="true" t="shared" si="1" ref="I9:I33">SUM(J9:K9)</f>
        <v>2045.9945000000002</v>
      </c>
      <c r="J9" s="40">
        <f>SUM(J10:J32)</f>
        <v>777.9544999999999</v>
      </c>
      <c r="K9" s="31">
        <f>SUM(K10:K32)</f>
        <v>1268.0400000000002</v>
      </c>
      <c r="L9" s="19">
        <v>17.84</v>
      </c>
      <c r="M9" s="19">
        <v>792.7447</v>
      </c>
      <c r="N9" s="19">
        <v>27.1059</v>
      </c>
      <c r="O9" s="19">
        <v>0.0109</v>
      </c>
      <c r="P9" s="19">
        <v>9.0129</v>
      </c>
      <c r="Q9" s="19">
        <v>1239.3969</v>
      </c>
      <c r="R9" s="27">
        <v>13.6</v>
      </c>
    </row>
    <row r="10" spans="1:18" s="12" customFormat="1" ht="25.5" customHeight="1">
      <c r="A10" s="20" t="s">
        <v>14</v>
      </c>
      <c r="B10" s="21"/>
      <c r="C10" s="22">
        <v>401.27</v>
      </c>
      <c r="D10" s="22">
        <f>SUM(E10:H10)</f>
        <v>359.17</v>
      </c>
      <c r="E10" s="22">
        <v>307.97</v>
      </c>
      <c r="F10" s="22" t="s">
        <v>48</v>
      </c>
      <c r="G10" s="22">
        <v>51.2</v>
      </c>
      <c r="H10" s="22" t="s">
        <v>48</v>
      </c>
      <c r="I10" s="17">
        <f t="shared" si="1"/>
        <v>42.09</v>
      </c>
      <c r="J10" s="41" t="s">
        <v>48</v>
      </c>
      <c r="K10" s="17">
        <v>42.09</v>
      </c>
      <c r="L10" s="22" t="s">
        <v>47</v>
      </c>
      <c r="M10" s="22" t="s">
        <v>47</v>
      </c>
      <c r="N10" s="22" t="s">
        <v>47</v>
      </c>
      <c r="O10" s="22" t="s">
        <v>47</v>
      </c>
      <c r="P10" s="22" t="s">
        <v>47</v>
      </c>
      <c r="Q10" s="22">
        <v>42.8421</v>
      </c>
      <c r="R10" s="32">
        <v>0.017</v>
      </c>
    </row>
    <row r="11" spans="1:18" s="12" customFormat="1" ht="25.5" customHeight="1">
      <c r="A11" s="23" t="s">
        <v>15</v>
      </c>
      <c r="B11" s="24"/>
      <c r="C11" s="22">
        <v>392.42</v>
      </c>
      <c r="D11" s="22">
        <v>391.62</v>
      </c>
      <c r="E11" s="22">
        <v>241.08</v>
      </c>
      <c r="F11" s="22">
        <v>28.24</v>
      </c>
      <c r="G11" s="22">
        <v>122.3</v>
      </c>
      <c r="H11" s="22" t="s">
        <v>48</v>
      </c>
      <c r="I11" s="17">
        <f t="shared" si="1"/>
        <v>0.76</v>
      </c>
      <c r="J11" s="41" t="s">
        <v>48</v>
      </c>
      <c r="K11" s="17">
        <f>SUM(N11,O11,P11,Q11)</f>
        <v>0.76</v>
      </c>
      <c r="L11" s="22" t="s">
        <v>47</v>
      </c>
      <c r="M11" s="22" t="s">
        <v>47</v>
      </c>
      <c r="N11" s="22" t="s">
        <v>47</v>
      </c>
      <c r="O11" s="22" t="s">
        <v>47</v>
      </c>
      <c r="P11" s="22" t="s">
        <v>47</v>
      </c>
      <c r="Q11" s="22">
        <v>0.76</v>
      </c>
      <c r="R11" s="32">
        <v>0.0401</v>
      </c>
    </row>
    <row r="12" spans="1:18" s="12" customFormat="1" ht="25.5" customHeight="1">
      <c r="A12" s="23" t="s">
        <v>16</v>
      </c>
      <c r="B12" s="24"/>
      <c r="C12" s="22">
        <v>985.24</v>
      </c>
      <c r="D12" s="22">
        <v>914.97</v>
      </c>
      <c r="E12" s="22">
        <v>275.43</v>
      </c>
      <c r="F12" s="22">
        <v>35.47</v>
      </c>
      <c r="G12" s="22">
        <v>604.08</v>
      </c>
      <c r="H12" s="22" t="s">
        <v>48</v>
      </c>
      <c r="I12" s="17">
        <f t="shared" si="1"/>
        <v>70.18</v>
      </c>
      <c r="J12" s="41" t="s">
        <v>48</v>
      </c>
      <c r="K12" s="17">
        <v>70.18</v>
      </c>
      <c r="L12" s="22" t="s">
        <v>47</v>
      </c>
      <c r="M12" s="22" t="s">
        <v>47</v>
      </c>
      <c r="N12" s="22" t="s">
        <v>47</v>
      </c>
      <c r="O12" s="22" t="s">
        <v>47</v>
      </c>
      <c r="P12" s="22">
        <v>0.062</v>
      </c>
      <c r="Q12" s="22">
        <v>71.3488</v>
      </c>
      <c r="R12" s="32">
        <v>0.09</v>
      </c>
    </row>
    <row r="13" spans="1:18" s="12" customFormat="1" ht="25.5" customHeight="1">
      <c r="A13" s="23" t="s">
        <v>17</v>
      </c>
      <c r="B13" s="24"/>
      <c r="C13" s="22">
        <v>1013.78</v>
      </c>
      <c r="D13" s="22">
        <v>985.98</v>
      </c>
      <c r="E13" s="22">
        <v>108.55</v>
      </c>
      <c r="F13" s="22">
        <v>37.73</v>
      </c>
      <c r="G13" s="22">
        <v>839.71</v>
      </c>
      <c r="H13" s="22" t="s">
        <v>48</v>
      </c>
      <c r="I13" s="17">
        <f t="shared" si="1"/>
        <v>27.55</v>
      </c>
      <c r="J13" s="41" t="s">
        <v>48</v>
      </c>
      <c r="K13" s="17">
        <v>27.55</v>
      </c>
      <c r="L13" s="22" t="s">
        <v>47</v>
      </c>
      <c r="M13" s="22" t="s">
        <v>47</v>
      </c>
      <c r="N13" s="22" t="s">
        <v>47</v>
      </c>
      <c r="O13" s="22" t="s">
        <v>47</v>
      </c>
      <c r="P13" s="22" t="s">
        <v>47</v>
      </c>
      <c r="Q13" s="22">
        <v>27.4655</v>
      </c>
      <c r="R13" s="32">
        <v>0.2386</v>
      </c>
    </row>
    <row r="14" spans="1:18" s="12" customFormat="1" ht="25.5" customHeight="1">
      <c r="A14" s="23" t="s">
        <v>18</v>
      </c>
      <c r="B14" s="24"/>
      <c r="C14" s="22">
        <v>597.24</v>
      </c>
      <c r="D14" s="22">
        <v>589.01</v>
      </c>
      <c r="E14" s="22">
        <v>91.97</v>
      </c>
      <c r="F14" s="22">
        <v>20.1</v>
      </c>
      <c r="G14" s="22">
        <v>476.95</v>
      </c>
      <c r="H14" s="22" t="s">
        <v>48</v>
      </c>
      <c r="I14" s="17">
        <f t="shared" si="1"/>
        <v>7.93</v>
      </c>
      <c r="J14" s="41" t="s">
        <v>48</v>
      </c>
      <c r="K14" s="17">
        <v>7.93</v>
      </c>
      <c r="L14" s="22" t="s">
        <v>47</v>
      </c>
      <c r="M14" s="22" t="s">
        <v>47</v>
      </c>
      <c r="N14" s="22" t="s">
        <v>47</v>
      </c>
      <c r="O14" s="22" t="s">
        <v>47</v>
      </c>
      <c r="P14" s="22" t="s">
        <v>47</v>
      </c>
      <c r="Q14" s="22">
        <v>7.9521</v>
      </c>
      <c r="R14" s="32">
        <v>0.2965</v>
      </c>
    </row>
    <row r="15" spans="1:18" s="12" customFormat="1" ht="25.5" customHeight="1">
      <c r="A15" s="23" t="s">
        <v>19</v>
      </c>
      <c r="B15" s="24"/>
      <c r="C15" s="22">
        <v>478.19</v>
      </c>
      <c r="D15" s="22">
        <v>451.92</v>
      </c>
      <c r="E15" s="22">
        <v>252.68</v>
      </c>
      <c r="F15" s="22" t="s">
        <v>48</v>
      </c>
      <c r="G15" s="22">
        <v>199.24</v>
      </c>
      <c r="H15" s="22" t="s">
        <v>48</v>
      </c>
      <c r="I15" s="17">
        <f t="shared" si="1"/>
        <v>26.14</v>
      </c>
      <c r="J15" s="41" t="s">
        <v>48</v>
      </c>
      <c r="K15" s="17">
        <v>26.14</v>
      </c>
      <c r="L15" s="22" t="s">
        <v>47</v>
      </c>
      <c r="M15" s="22" t="s">
        <v>47</v>
      </c>
      <c r="N15" s="22" t="s">
        <v>47</v>
      </c>
      <c r="O15" s="22" t="s">
        <v>47</v>
      </c>
      <c r="P15" s="22" t="s">
        <v>47</v>
      </c>
      <c r="Q15" s="22">
        <v>26.1536</v>
      </c>
      <c r="R15" s="32">
        <v>0.13</v>
      </c>
    </row>
    <row r="16" spans="1:18" s="12" customFormat="1" ht="25.5" customHeight="1">
      <c r="A16" s="23" t="s">
        <v>20</v>
      </c>
      <c r="B16" s="24"/>
      <c r="C16" s="22">
        <v>712.66</v>
      </c>
      <c r="D16" s="22">
        <v>684.94</v>
      </c>
      <c r="E16" s="22">
        <v>41.67</v>
      </c>
      <c r="F16" s="22">
        <v>132.46</v>
      </c>
      <c r="G16" s="22">
        <v>510.81</v>
      </c>
      <c r="H16" s="22" t="s">
        <v>48</v>
      </c>
      <c r="I16" s="17">
        <f t="shared" si="1"/>
        <v>27.49</v>
      </c>
      <c r="J16" s="41" t="s">
        <v>48</v>
      </c>
      <c r="K16" s="17">
        <v>27.49</v>
      </c>
      <c r="L16" s="22" t="s">
        <v>47</v>
      </c>
      <c r="M16" s="22" t="s">
        <v>47</v>
      </c>
      <c r="N16" s="22" t="s">
        <v>47</v>
      </c>
      <c r="O16" s="22" t="s">
        <v>47</v>
      </c>
      <c r="P16" s="22" t="s">
        <v>47</v>
      </c>
      <c r="Q16" s="22">
        <v>28.0048</v>
      </c>
      <c r="R16" s="32">
        <v>0.23</v>
      </c>
    </row>
    <row r="17" spans="1:18" s="12" customFormat="1" ht="25.5" customHeight="1">
      <c r="A17" s="23" t="s">
        <v>21</v>
      </c>
      <c r="B17" s="24"/>
      <c r="C17" s="22">
        <v>1548.05</v>
      </c>
      <c r="D17" s="22">
        <v>1468.46</v>
      </c>
      <c r="E17" s="22">
        <v>27.29</v>
      </c>
      <c r="F17" s="22">
        <v>511.2</v>
      </c>
      <c r="G17" s="22">
        <v>929.97</v>
      </c>
      <c r="H17" s="22" t="s">
        <v>48</v>
      </c>
      <c r="I17" s="17">
        <f t="shared" si="1"/>
        <v>79.21</v>
      </c>
      <c r="J17" s="41" t="s">
        <v>48</v>
      </c>
      <c r="K17" s="17">
        <v>79.21</v>
      </c>
      <c r="L17" s="22" t="s">
        <v>47</v>
      </c>
      <c r="M17" s="22" t="s">
        <v>47</v>
      </c>
      <c r="N17" s="22" t="s">
        <v>47</v>
      </c>
      <c r="O17" s="22" t="s">
        <v>47</v>
      </c>
      <c r="P17" s="22">
        <v>5.4485</v>
      </c>
      <c r="Q17" s="22">
        <v>73.9556</v>
      </c>
      <c r="R17" s="32">
        <v>0.38</v>
      </c>
    </row>
    <row r="18" spans="1:18" s="12" customFormat="1" ht="25.5" customHeight="1">
      <c r="A18" s="23" t="s">
        <v>22</v>
      </c>
      <c r="B18" s="24"/>
      <c r="C18" s="22">
        <v>1452.69</v>
      </c>
      <c r="D18" s="22">
        <v>1239.52</v>
      </c>
      <c r="E18" s="22">
        <v>75.56</v>
      </c>
      <c r="F18" s="22">
        <v>254.5</v>
      </c>
      <c r="G18" s="22">
        <v>909.46</v>
      </c>
      <c r="H18" s="22" t="s">
        <v>48</v>
      </c>
      <c r="I18" s="17">
        <f t="shared" si="1"/>
        <v>212.82</v>
      </c>
      <c r="J18" s="41" t="s">
        <v>48</v>
      </c>
      <c r="K18" s="17">
        <v>212.82</v>
      </c>
      <c r="L18" s="22" t="s">
        <v>47</v>
      </c>
      <c r="M18" s="22" t="s">
        <v>47</v>
      </c>
      <c r="N18" s="22">
        <v>0.029</v>
      </c>
      <c r="O18" s="22" t="s">
        <v>47</v>
      </c>
      <c r="P18" s="22" t="s">
        <v>47</v>
      </c>
      <c r="Q18" s="22">
        <v>214.8892</v>
      </c>
      <c r="R18" s="32">
        <v>0.3469</v>
      </c>
    </row>
    <row r="19" spans="1:18" s="12" customFormat="1" ht="25.5" customHeight="1">
      <c r="A19" s="23" t="s">
        <v>23</v>
      </c>
      <c r="B19" s="24"/>
      <c r="C19" s="22">
        <v>921.07</v>
      </c>
      <c r="D19" s="22">
        <v>903.03</v>
      </c>
      <c r="E19" s="22">
        <v>32.29</v>
      </c>
      <c r="F19" s="22" t="s">
        <v>48</v>
      </c>
      <c r="G19" s="22">
        <v>870.73</v>
      </c>
      <c r="H19" s="22" t="s">
        <v>48</v>
      </c>
      <c r="I19" s="17">
        <f t="shared" si="1"/>
        <v>17.8526</v>
      </c>
      <c r="J19" s="41">
        <f>SUM(L19,M19)</f>
        <v>4.0226</v>
      </c>
      <c r="K19" s="17">
        <v>13.83</v>
      </c>
      <c r="L19" s="22" t="s">
        <v>47</v>
      </c>
      <c r="M19" s="22">
        <v>4.0226</v>
      </c>
      <c r="N19" s="22">
        <v>0.6369</v>
      </c>
      <c r="O19" s="22" t="s">
        <v>47</v>
      </c>
      <c r="P19" s="22" t="s">
        <v>47</v>
      </c>
      <c r="Q19" s="22">
        <v>13.2734</v>
      </c>
      <c r="R19" s="32">
        <v>0.19</v>
      </c>
    </row>
    <row r="20" spans="1:18" s="12" customFormat="1" ht="25.5" customHeight="1">
      <c r="A20" s="23" t="s">
        <v>24</v>
      </c>
      <c r="B20" s="24"/>
      <c r="C20" s="22">
        <v>2590.07</v>
      </c>
      <c r="D20" s="22">
        <v>2509.81</v>
      </c>
      <c r="E20" s="22">
        <v>49.1</v>
      </c>
      <c r="F20" s="22">
        <v>256.76</v>
      </c>
      <c r="G20" s="22">
        <v>2203.96</v>
      </c>
      <c r="H20" s="22" t="s">
        <v>48</v>
      </c>
      <c r="I20" s="17">
        <f t="shared" si="1"/>
        <v>79.57000000000001</v>
      </c>
      <c r="J20" s="41">
        <v>6.14</v>
      </c>
      <c r="K20" s="17">
        <v>73.43</v>
      </c>
      <c r="L20" s="22" t="s">
        <v>47</v>
      </c>
      <c r="M20" s="22">
        <v>6.1526</v>
      </c>
      <c r="N20" s="22">
        <v>2.6902</v>
      </c>
      <c r="O20" s="22" t="s">
        <v>47</v>
      </c>
      <c r="P20" s="22">
        <v>0.1341</v>
      </c>
      <c r="Q20" s="22">
        <v>71.1883</v>
      </c>
      <c r="R20" s="32">
        <v>0.68</v>
      </c>
    </row>
    <row r="21" spans="1:18" s="12" customFormat="1" ht="25.5" customHeight="1">
      <c r="A21" s="23" t="s">
        <v>25</v>
      </c>
      <c r="B21" s="24"/>
      <c r="C21" s="22">
        <v>3706.73</v>
      </c>
      <c r="D21" s="22">
        <v>3435.25</v>
      </c>
      <c r="E21" s="22">
        <v>18.08</v>
      </c>
      <c r="F21" s="22" t="s">
        <v>48</v>
      </c>
      <c r="G21" s="22">
        <v>3417.17</v>
      </c>
      <c r="H21" s="22" t="s">
        <v>48</v>
      </c>
      <c r="I21" s="17">
        <f t="shared" si="1"/>
        <v>269.5</v>
      </c>
      <c r="J21" s="41">
        <v>152.48</v>
      </c>
      <c r="K21" s="17">
        <v>117.02</v>
      </c>
      <c r="L21" s="22">
        <v>0.0869</v>
      </c>
      <c r="M21" s="22">
        <v>160.7037</v>
      </c>
      <c r="N21" s="22">
        <v>7.4565</v>
      </c>
      <c r="O21" s="22" t="s">
        <v>47</v>
      </c>
      <c r="P21" s="22">
        <v>0.0284</v>
      </c>
      <c r="Q21" s="22">
        <v>110.5984</v>
      </c>
      <c r="R21" s="32">
        <v>1.99</v>
      </c>
    </row>
    <row r="22" spans="1:18" s="12" customFormat="1" ht="25.5" customHeight="1">
      <c r="A22" s="23" t="s">
        <v>26</v>
      </c>
      <c r="B22" s="24"/>
      <c r="C22" s="22">
        <v>843.19</v>
      </c>
      <c r="D22" s="22">
        <v>809.4</v>
      </c>
      <c r="E22" s="22">
        <v>108.88</v>
      </c>
      <c r="F22" s="22" t="s">
        <v>48</v>
      </c>
      <c r="G22" s="22">
        <v>700.52</v>
      </c>
      <c r="H22" s="22" t="s">
        <v>48</v>
      </c>
      <c r="I22" s="17">
        <f t="shared" si="1"/>
        <v>33.61</v>
      </c>
      <c r="J22" s="41" t="s">
        <v>48</v>
      </c>
      <c r="K22" s="17">
        <v>33.61</v>
      </c>
      <c r="L22" s="22" t="s">
        <v>47</v>
      </c>
      <c r="M22" s="22" t="s">
        <v>47</v>
      </c>
      <c r="N22" s="22" t="s">
        <v>47</v>
      </c>
      <c r="O22" s="22" t="s">
        <v>47</v>
      </c>
      <c r="P22" s="22" t="s">
        <v>47</v>
      </c>
      <c r="Q22" s="22">
        <v>33.92</v>
      </c>
      <c r="R22" s="32">
        <v>0.1797</v>
      </c>
    </row>
    <row r="23" spans="1:18" s="12" customFormat="1" ht="25.5" customHeight="1">
      <c r="A23" s="23" t="s">
        <v>27</v>
      </c>
      <c r="B23" s="24"/>
      <c r="C23" s="22">
        <v>1028</v>
      </c>
      <c r="D23" s="22">
        <v>995.61</v>
      </c>
      <c r="E23" s="22">
        <v>14.47</v>
      </c>
      <c r="F23" s="22" t="s">
        <v>48</v>
      </c>
      <c r="G23" s="22">
        <v>981.14</v>
      </c>
      <c r="H23" s="22" t="s">
        <v>48</v>
      </c>
      <c r="I23" s="17">
        <f t="shared" si="1"/>
        <v>31.85</v>
      </c>
      <c r="J23" s="41">
        <v>5.9</v>
      </c>
      <c r="K23" s="17">
        <v>25.95</v>
      </c>
      <c r="L23" s="22" t="s">
        <v>47</v>
      </c>
      <c r="M23" s="22">
        <v>6.0452</v>
      </c>
      <c r="N23" s="22">
        <v>0.2945</v>
      </c>
      <c r="O23" s="22" t="s">
        <v>47</v>
      </c>
      <c r="P23" s="22" t="s">
        <v>47</v>
      </c>
      <c r="Q23" s="22">
        <v>25.7048</v>
      </c>
      <c r="R23" s="32">
        <v>0.53</v>
      </c>
    </row>
    <row r="24" spans="1:18" s="12" customFormat="1" ht="25.5" customHeight="1">
      <c r="A24" s="23" t="s">
        <v>28</v>
      </c>
      <c r="B24" s="24"/>
      <c r="C24" s="22">
        <v>2275.52</v>
      </c>
      <c r="D24" s="22">
        <v>2152.4</v>
      </c>
      <c r="E24" s="22">
        <v>29.82</v>
      </c>
      <c r="F24" s="22" t="s">
        <v>48</v>
      </c>
      <c r="G24" s="22">
        <v>2123.06</v>
      </c>
      <c r="H24" s="22" t="s">
        <v>48</v>
      </c>
      <c r="I24" s="17">
        <f t="shared" si="1"/>
        <v>122.26</v>
      </c>
      <c r="J24" s="41">
        <v>51.59</v>
      </c>
      <c r="K24" s="17">
        <v>70.67</v>
      </c>
      <c r="L24" s="22" t="s">
        <v>47</v>
      </c>
      <c r="M24" s="22">
        <v>53.0047</v>
      </c>
      <c r="N24" s="22">
        <v>3.3663</v>
      </c>
      <c r="O24" s="22" t="s">
        <v>47</v>
      </c>
      <c r="P24" s="22">
        <v>0.1536</v>
      </c>
      <c r="Q24" s="22">
        <v>64.4745</v>
      </c>
      <c r="R24" s="32">
        <v>0.8611</v>
      </c>
    </row>
    <row r="25" spans="1:18" s="18" customFormat="1" ht="25.5" customHeight="1">
      <c r="A25" s="25" t="s">
        <v>29</v>
      </c>
      <c r="B25" s="26"/>
      <c r="C25" s="19">
        <v>826.47</v>
      </c>
      <c r="D25" s="19">
        <v>791.02</v>
      </c>
      <c r="E25" s="19">
        <v>92.53</v>
      </c>
      <c r="F25" s="19" t="s">
        <v>48</v>
      </c>
      <c r="G25" s="19">
        <v>698.49</v>
      </c>
      <c r="H25" s="19" t="s">
        <v>48</v>
      </c>
      <c r="I25" s="31">
        <f t="shared" si="1"/>
        <v>35.04</v>
      </c>
      <c r="J25" s="40" t="s">
        <v>48</v>
      </c>
      <c r="K25" s="31">
        <v>35.04</v>
      </c>
      <c r="L25" s="19" t="s">
        <v>47</v>
      </c>
      <c r="M25" s="19" t="s">
        <v>47</v>
      </c>
      <c r="N25" s="19" t="s">
        <v>47</v>
      </c>
      <c r="O25" s="19" t="s">
        <v>47</v>
      </c>
      <c r="P25" s="19" t="s">
        <v>47</v>
      </c>
      <c r="Q25" s="19">
        <v>34.9632</v>
      </c>
      <c r="R25" s="27">
        <v>0.41</v>
      </c>
    </row>
    <row r="26" spans="1:18" s="12" customFormat="1" ht="25.5" customHeight="1">
      <c r="A26" s="23" t="s">
        <v>30</v>
      </c>
      <c r="B26" s="24"/>
      <c r="C26" s="22">
        <v>1049.61</v>
      </c>
      <c r="D26" s="22">
        <v>954.01</v>
      </c>
      <c r="E26" s="22">
        <v>25.53</v>
      </c>
      <c r="F26" s="22">
        <v>80.11</v>
      </c>
      <c r="G26" s="22">
        <v>848.37</v>
      </c>
      <c r="H26" s="22" t="s">
        <v>48</v>
      </c>
      <c r="I26" s="17">
        <f t="shared" si="1"/>
        <v>95.0719</v>
      </c>
      <c r="J26" s="41">
        <f>SUM(L26,M26)</f>
        <v>0.6119</v>
      </c>
      <c r="K26" s="17">
        <v>94.46</v>
      </c>
      <c r="L26" s="22" t="s">
        <v>45</v>
      </c>
      <c r="M26" s="22">
        <v>0.6119</v>
      </c>
      <c r="N26" s="22">
        <v>0.848</v>
      </c>
      <c r="O26" s="22" t="s">
        <v>45</v>
      </c>
      <c r="P26" s="22" t="s">
        <v>45</v>
      </c>
      <c r="Q26" s="22">
        <v>94.0444</v>
      </c>
      <c r="R26" s="32">
        <v>0.5193</v>
      </c>
    </row>
    <row r="27" spans="1:18" s="12" customFormat="1" ht="25.5" customHeight="1">
      <c r="A27" s="23" t="s">
        <v>31</v>
      </c>
      <c r="B27" s="24"/>
      <c r="C27" s="22">
        <v>597.44</v>
      </c>
      <c r="D27" s="22">
        <v>542.14</v>
      </c>
      <c r="E27" s="22">
        <v>14.56</v>
      </c>
      <c r="F27" s="22">
        <v>84.01</v>
      </c>
      <c r="G27" s="22">
        <v>443.57</v>
      </c>
      <c r="H27" s="22" t="s">
        <v>48</v>
      </c>
      <c r="I27" s="17">
        <f t="shared" si="1"/>
        <v>54.99</v>
      </c>
      <c r="J27" s="41" t="s">
        <v>48</v>
      </c>
      <c r="K27" s="17">
        <v>54.99</v>
      </c>
      <c r="L27" s="22" t="s">
        <v>45</v>
      </c>
      <c r="M27" s="22" t="s">
        <v>45</v>
      </c>
      <c r="N27" s="22" t="s">
        <v>45</v>
      </c>
      <c r="O27" s="22" t="s">
        <v>45</v>
      </c>
      <c r="P27" s="22" t="s">
        <v>45</v>
      </c>
      <c r="Q27" s="22">
        <v>55.1661</v>
      </c>
      <c r="R27" s="32">
        <v>0.3163</v>
      </c>
    </row>
    <row r="28" spans="1:18" s="12" customFormat="1" ht="25.5" customHeight="1">
      <c r="A28" s="23" t="s">
        <v>32</v>
      </c>
      <c r="B28" s="24"/>
      <c r="C28" s="22">
        <v>1849.14</v>
      </c>
      <c r="D28" s="22">
        <v>1790.5</v>
      </c>
      <c r="E28" s="22">
        <v>15.91</v>
      </c>
      <c r="F28" s="22">
        <v>146.54</v>
      </c>
      <c r="G28" s="22">
        <v>1628.06</v>
      </c>
      <c r="H28" s="22" t="s">
        <v>48</v>
      </c>
      <c r="I28" s="17">
        <f t="shared" si="1"/>
        <v>57.81</v>
      </c>
      <c r="J28" s="41">
        <v>26.4</v>
      </c>
      <c r="K28" s="17">
        <v>31.41</v>
      </c>
      <c r="L28" s="22" t="s">
        <v>45</v>
      </c>
      <c r="M28" s="22">
        <v>27.4848</v>
      </c>
      <c r="N28" s="22">
        <v>4.6521</v>
      </c>
      <c r="O28" s="22" t="s">
        <v>45</v>
      </c>
      <c r="P28" s="22" t="s">
        <v>45</v>
      </c>
      <c r="Q28" s="22">
        <v>27.1772</v>
      </c>
      <c r="R28" s="32">
        <v>0.84</v>
      </c>
    </row>
    <row r="29" spans="1:18" s="12" customFormat="1" ht="25.5" customHeight="1">
      <c r="A29" s="23" t="s">
        <v>33</v>
      </c>
      <c r="B29" s="24"/>
      <c r="C29" s="22">
        <v>3152.97</v>
      </c>
      <c r="D29" s="22">
        <v>2786.47</v>
      </c>
      <c r="E29" s="22">
        <v>4.31</v>
      </c>
      <c r="F29" s="22" t="s">
        <v>48</v>
      </c>
      <c r="G29" s="22">
        <v>2782.15</v>
      </c>
      <c r="H29" s="22" t="s">
        <v>48</v>
      </c>
      <c r="I29" s="17">
        <f t="shared" si="1"/>
        <v>364.41</v>
      </c>
      <c r="J29" s="41">
        <v>294.86</v>
      </c>
      <c r="K29" s="17">
        <v>69.55</v>
      </c>
      <c r="L29" s="22" t="s">
        <v>45</v>
      </c>
      <c r="M29" s="22">
        <v>306.3311</v>
      </c>
      <c r="N29" s="22">
        <v>7.1098</v>
      </c>
      <c r="O29" s="22" t="s">
        <v>45</v>
      </c>
      <c r="P29" s="22">
        <v>0.0702</v>
      </c>
      <c r="Q29" s="22">
        <v>63.2301</v>
      </c>
      <c r="R29" s="32">
        <v>2.09</v>
      </c>
    </row>
    <row r="30" spans="1:18" s="12" customFormat="1" ht="25.5" customHeight="1">
      <c r="A30" s="23" t="s">
        <v>34</v>
      </c>
      <c r="B30" s="24"/>
      <c r="C30" s="22">
        <v>2897.58</v>
      </c>
      <c r="D30" s="22">
        <v>2710.71</v>
      </c>
      <c r="E30" s="22">
        <v>35.01</v>
      </c>
      <c r="F30" s="22">
        <v>250.39</v>
      </c>
      <c r="G30" s="22">
        <v>2425.32</v>
      </c>
      <c r="H30" s="22" t="s">
        <v>48</v>
      </c>
      <c r="I30" s="17">
        <f t="shared" si="1"/>
        <v>185.3</v>
      </c>
      <c r="J30" s="41">
        <v>110.8</v>
      </c>
      <c r="K30" s="17">
        <v>74.5</v>
      </c>
      <c r="L30" s="22">
        <v>17.4594</v>
      </c>
      <c r="M30" s="22">
        <v>98.6766</v>
      </c>
      <c r="N30" s="22">
        <v>0.0226</v>
      </c>
      <c r="O30" s="22" t="s">
        <v>45</v>
      </c>
      <c r="P30" s="22">
        <v>0.0937</v>
      </c>
      <c r="Q30" s="22">
        <v>75.0228</v>
      </c>
      <c r="R30" s="32">
        <v>1.56</v>
      </c>
    </row>
    <row r="31" spans="1:18" s="12" customFormat="1" ht="25.5" customHeight="1">
      <c r="A31" s="23" t="s">
        <v>35</v>
      </c>
      <c r="B31" s="24"/>
      <c r="C31" s="22">
        <v>1772.81</v>
      </c>
      <c r="D31" s="22">
        <v>1672.53</v>
      </c>
      <c r="E31" s="22">
        <v>70.63</v>
      </c>
      <c r="F31" s="22">
        <v>148.26</v>
      </c>
      <c r="G31" s="22">
        <v>1453.64</v>
      </c>
      <c r="H31" s="22" t="s">
        <v>48</v>
      </c>
      <c r="I31" s="17">
        <f t="shared" si="1"/>
        <v>99.62</v>
      </c>
      <c r="J31" s="41">
        <v>48.62</v>
      </c>
      <c r="K31" s="17">
        <v>51</v>
      </c>
      <c r="L31" s="22" t="s">
        <v>45</v>
      </c>
      <c r="M31" s="22">
        <v>50.1652</v>
      </c>
      <c r="N31" s="22" t="s">
        <v>45</v>
      </c>
      <c r="O31" s="22" t="s">
        <v>45</v>
      </c>
      <c r="P31" s="22">
        <v>0.4337</v>
      </c>
      <c r="Q31" s="22">
        <v>51.0382</v>
      </c>
      <c r="R31" s="32">
        <v>0.66</v>
      </c>
    </row>
    <row r="32" spans="1:18" s="12" customFormat="1" ht="25.5" customHeight="1">
      <c r="A32" s="23" t="s">
        <v>36</v>
      </c>
      <c r="B32" s="24"/>
      <c r="C32" s="22">
        <v>2436.51</v>
      </c>
      <c r="D32" s="22">
        <v>2330.59</v>
      </c>
      <c r="E32" s="22">
        <v>56.59</v>
      </c>
      <c r="F32" s="22">
        <v>127.91</v>
      </c>
      <c r="G32" s="22">
        <v>2146.09</v>
      </c>
      <c r="H32" s="22" t="s">
        <v>48</v>
      </c>
      <c r="I32" s="17">
        <f t="shared" si="1"/>
        <v>104.94</v>
      </c>
      <c r="J32" s="41">
        <v>76.53</v>
      </c>
      <c r="K32" s="17">
        <v>28.41</v>
      </c>
      <c r="L32" s="22">
        <v>0.2937</v>
      </c>
      <c r="M32" s="22">
        <v>79.5463</v>
      </c>
      <c r="N32" s="22" t="s">
        <v>45</v>
      </c>
      <c r="O32" s="22">
        <v>0.0109</v>
      </c>
      <c r="P32" s="22">
        <v>2.5887</v>
      </c>
      <c r="Q32" s="22">
        <v>26.2238</v>
      </c>
      <c r="R32" s="32">
        <v>0.99</v>
      </c>
    </row>
    <row r="33" spans="1:18" s="18" customFormat="1" ht="25.5" customHeight="1">
      <c r="A33" s="25" t="s">
        <v>37</v>
      </c>
      <c r="B33" s="26"/>
      <c r="C33" s="33">
        <v>43637.05</v>
      </c>
      <c r="D33" s="30">
        <v>22792.33</v>
      </c>
      <c r="E33" s="33">
        <v>696.32</v>
      </c>
      <c r="F33" s="33">
        <v>1586.25</v>
      </c>
      <c r="G33" s="33">
        <v>19831.7</v>
      </c>
      <c r="H33" s="33">
        <v>678.06</v>
      </c>
      <c r="I33" s="34">
        <f t="shared" si="1"/>
        <v>19804.38</v>
      </c>
      <c r="J33" s="42">
        <v>5747.45</v>
      </c>
      <c r="K33" s="34">
        <v>14056.93</v>
      </c>
      <c r="L33" s="33">
        <v>413.75</v>
      </c>
      <c r="M33" s="33">
        <v>5447.67</v>
      </c>
      <c r="N33" s="33">
        <v>9567.99</v>
      </c>
      <c r="O33" s="33">
        <v>1312.9</v>
      </c>
      <c r="P33" s="33">
        <v>4.8</v>
      </c>
      <c r="Q33" s="33">
        <v>3365.34</v>
      </c>
      <c r="R33" s="38">
        <v>1040.35</v>
      </c>
    </row>
    <row r="34" spans="1:18" s="18" customFormat="1" ht="25.5" customHeight="1">
      <c r="A34" s="25" t="s">
        <v>38</v>
      </c>
      <c r="B34" s="26"/>
      <c r="C34" s="35">
        <v>14162.36</v>
      </c>
      <c r="D34" s="35">
        <v>773.7</v>
      </c>
      <c r="E34" s="35">
        <v>13.65</v>
      </c>
      <c r="F34" s="35">
        <v>165.21</v>
      </c>
      <c r="G34" s="27">
        <v>346.4</v>
      </c>
      <c r="H34" s="35">
        <v>248.44</v>
      </c>
      <c r="I34" s="36">
        <v>12522.51</v>
      </c>
      <c r="J34" s="42">
        <v>825.34</v>
      </c>
      <c r="K34" s="34">
        <v>11697.17</v>
      </c>
      <c r="L34" s="35"/>
      <c r="M34" s="35"/>
      <c r="N34" s="35"/>
      <c r="O34" s="35"/>
      <c r="P34" s="35"/>
      <c r="Q34" s="35"/>
      <c r="R34" s="39">
        <v>866.15</v>
      </c>
    </row>
    <row r="35" spans="1:18" s="18" customFormat="1" ht="25.5" customHeight="1">
      <c r="A35" s="28" t="s">
        <v>39</v>
      </c>
      <c r="B35" s="29"/>
      <c r="C35" s="51">
        <v>11487.79</v>
      </c>
      <c r="D35" s="52">
        <v>664.34</v>
      </c>
      <c r="E35" s="52" t="s">
        <v>48</v>
      </c>
      <c r="F35" s="52" t="s">
        <v>48</v>
      </c>
      <c r="G35" s="52">
        <v>339.33</v>
      </c>
      <c r="H35" s="52">
        <v>325.01</v>
      </c>
      <c r="I35" s="53">
        <v>6647.22</v>
      </c>
      <c r="J35" s="54">
        <v>1830.02</v>
      </c>
      <c r="K35" s="53">
        <v>4817.2</v>
      </c>
      <c r="L35" s="52"/>
      <c r="M35" s="52"/>
      <c r="N35" s="52"/>
      <c r="O35" s="52"/>
      <c r="P35" s="52"/>
      <c r="Q35" s="52"/>
      <c r="R35" s="52">
        <v>4176.23</v>
      </c>
    </row>
    <row r="36" s="12" customFormat="1" ht="13.5" customHeight="1"/>
    <row r="37" s="12" customFormat="1" ht="13.5" customHeight="1">
      <c r="A37" s="12" t="s">
        <v>40</v>
      </c>
    </row>
    <row r="38" s="12" customFormat="1" ht="13.5" customHeight="1">
      <c r="A38" s="12" t="s">
        <v>43</v>
      </c>
    </row>
    <row r="39" s="12" customFormat="1" ht="13.5" customHeight="1">
      <c r="A39" s="12" t="s">
        <v>44</v>
      </c>
    </row>
    <row r="40" s="12" customFormat="1" ht="13.5" customHeight="1">
      <c r="A40" s="12" t="s">
        <v>41</v>
      </c>
    </row>
    <row r="41" s="4" customFormat="1" ht="12"/>
  </sheetData>
  <mergeCells count="6">
    <mergeCell ref="K1:R1"/>
    <mergeCell ref="D6:H6"/>
    <mergeCell ref="I6:K6"/>
    <mergeCell ref="A3:R3"/>
    <mergeCell ref="A6:A7"/>
    <mergeCell ref="C6:C7"/>
  </mergeCells>
  <printOptions/>
  <pageMargins left="0.3937007874015748" right="0" top="0" bottom="0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ちゅらさん３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