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令和05年度（自動生成削除禁止）\A99 政策経営\02 財政\01 共通庶務\07 庁外調査回答\1 照会・回答　庁外　東京都 (3年)\20240306_※R6.3.13(水)17時〆※【東京都区政課】令和４年度財政状況資料集の作成及び提出について（依頼）\06_HP掲載依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<sst xmlns="http://schemas.openxmlformats.org/spreadsheetml/2006/main" count="1132" uniqueCount="609">
  <si>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</si>
  <si>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</si>
  <si>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</si>
  <si>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</si>
  <si>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</si>
  <si>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</si>
  <si>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</si>
  <si>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</si>
  <si>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</si>
  <si>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</si>
  <si>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</si>
  <si>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</si>
  <si>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</si>
  <si>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</si>
  <si>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</si>
  <si>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</si>
  <si>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</si>
  <si>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</si>
  <si>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</si>
  <si>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</si>
  <si>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</si>
  <si>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</si>
  <si>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</si>
  <si>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</si>
  <si>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</si>
  <si>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</si>
  <si>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</si>
  <si>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</si>
  <si>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</si>
  <si>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</si>
  <si>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</si>
  <si>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</si>
  <si>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</si>
  <si>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</si>
  <si>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</si>
  <si>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</si>
  <si>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</si>
  <si>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</si>
  <si>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</si>
  <si>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</si>
  <si>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</si>
  <si>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</si>
  <si>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</si>
  <si>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</si>
  <si>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</si>
  <si>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</si>
  <si>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</si>
  <si>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</si>
  <si>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</si>
  <si>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</si>
  <si>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</si>
  <si>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</si>
  <si>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</si>
  <si>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</si>
  <si>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</si>
  <si>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</si>
  <si>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</si>
  <si>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</si>
  <si>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</si>
  <si>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</si>
  <si>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</si>
  <si>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</si>
  <si>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</si>
  <si>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</si>
  <si>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</si>
  <si>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</si>
  <si>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</si>
  <si>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</si>
  <si>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</si>
  <si>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</si>
  <si>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</si>
  <si>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</si>
  <si>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</si>
  <si>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</si>
  <si>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</si>
  <si>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</si>
  <si>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</si>
  <si>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</si>
  <si>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</si>
  <si>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</si>
  <si>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</si>
  <si>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</si>
  <si>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</si>
  <si>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</si>
  <si>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</si>
  <si>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</si>
  <si>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</si>
  <si>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</si>
  <si>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</si>
  <si>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</si>
  <si>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</si>
  <si>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</si>
  <si>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</si>
  <si>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</si>
  <si>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</si>
  <si>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</si>
  <si>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</si>
  <si>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</si>
  <si>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</si>
  <si>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</si>
  <si>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豊島区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</si>
  <si>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</si>
  <si>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</si>
  <si>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</si>
  <si>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</si>
  <si>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</si>
  <si>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</si>
  <si>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</si>
  <si>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</si>
  <si>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</si>
  <si>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</si>
  <si>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</si>
  <si>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</si>
  <si>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</si>
  <si>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</si>
  <si>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</si>
  <si>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</si>
  <si>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</si>
  <si>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</si>
  <si>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</si>
  <si>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</si>
  <si>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</si>
  <si>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</si>
  <si>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</si>
  <si>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</si>
  <si>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</si>
  <si>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</si>
  <si>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</si>
  <si>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</si>
  <si>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</si>
  <si>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</si>
  <si>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</si>
  <si>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</si>
  <si>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</si>
  <si>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</si>
  <si>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</si>
  <si>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</si>
  <si>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</si>
  <si>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</si>
  <si>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</si>
  <si>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</si>
  <si>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</si>
  <si>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</si>
  <si>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</si>
  <si>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</si>
  <si>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</si>
  <si>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</si>
  <si>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</si>
  <si>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</si>
  <si>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</si>
  <si>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</si>
  <si>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</si>
  <si>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</si>
  <si>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</si>
  <si>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</si>
  <si>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</si>
  <si>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</si>
  <si>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</si>
  <si>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</si>
  <si>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</si>
  <si>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</si>
  <si>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</si>
  <si>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</si>
  <si>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</si>
  <si>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</si>
  <si>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</si>
  <si>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</si>
  <si>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</si>
  <si>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</si>
  <si>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</si>
  <si>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</si>
  <si>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</si>
  <si>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</si>
  <si>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</si>
  <si>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</si>
  <si>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</si>
  <si>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</si>
  <si>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</si>
  <si>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</si>
  <si>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</si>
  <si>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</si>
  <si>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</si>
  <si>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</si>
  <si>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</si>
  <si>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</si>
  <si>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</si>
  <si>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</si>
  <si>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</si>
  <si>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</si>
  <si>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</si>
  <si>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</si>
  <si>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</si>
  <si>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</si>
  <si>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</si>
  <si>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</si>
  <si>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</si>
  <si>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</si>
  <si>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</si>
  <si>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</si>
  <si>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</si>
  <si>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</si>
  <si>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</si>
  <si>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</si>
  <si>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</si>
  <si>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</si>
  <si>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</si>
  <si>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</si>
  <si>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</si>
  <si>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</si>
  <si>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</si>
  <si>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</si>
  <si>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</si>
  <si>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</si>
  <si>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</si>
  <si>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</si>
  <si>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</si>
  <si>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</si>
  <si>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</si>
  <si>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</si>
  <si>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東京都豊島区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</si>
  <si>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</si>
  <si>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</si>
  <si>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</si>
  <si>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</si>
  <si>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</si>
  <si>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</si>
  <si>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</si>
  <si>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</si>
  <si>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</si>
  <si>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</si>
  <si>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</si>
  <si>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</si>
  <si>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</si>
  <si>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</si>
  <si>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</si>
  <si>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</si>
  <si>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</si>
  <si>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</si>
  <si>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</si>
  <si>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</si>
  <si>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</si>
  <si>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</si>
  <si>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</si>
  <si>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</si>
  <si>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</si>
  <si>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</si>
  <si>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</si>
  <si>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</si>
  <si>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</si>
  <si>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</si>
  <si>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</si>
  <si>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</si>
  <si>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</si>
  <si>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</si>
  <si>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</si>
  <si>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</si>
  <si>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</si>
  <si>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</si>
  <si>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</si>
  <si>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</si>
  <si>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</si>
  <si>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</si>
  <si>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</si>
  <si>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</si>
  <si>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</si>
  <si>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</si>
  <si>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</si>
  <si>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</si>
  <si>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</si>
  <si>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</si>
  <si>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</si>
  <si>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</si>
  <si>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</si>
  <si>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</si>
  <si>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</si>
  <si>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</si>
  <si>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</si>
  <si>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</si>
  <si>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</si>
  <si>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</si>
  <si>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</si>
  <si>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</si>
  <si>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</si>
  <si>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</si>
  <si>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</si>
  <si>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</si>
  <si>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</si>
  <si>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</si>
  <si>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</si>
  <si>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</si>
  <si>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</si>
  <si>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</si>
  <si>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</si>
  <si>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</si>
  <si>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</si>
  <si>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</si>
  <si>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</si>
  <si>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</si>
  <si>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</si>
  <si>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</si>
  <si>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</si>
  <si>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</si>
  <si>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</si>
  <si>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</si>
  <si>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</si>
  <si>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</si>
  <si>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</si>
  <si>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</si>
  <si>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</si>
  <si>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</si>
  <si>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</si>
  <si>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</si>
  <si>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</si>
  <si>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</si>
  <si>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</si>
  <si>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</si>
  <si>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</si>
  <si>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</si>
  <si>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</si>
  <si>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</si>
  <si>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</si>
  <si>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</si>
  <si>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</si>
  <si>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</si>
  <si>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</si>
  <si>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</si>
  <si>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</si>
  <si>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</si>
  <si>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</si>
  <si>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</si>
  <si>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</si>
  <si>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</si>
  <si>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</si>
  <si>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</si>
  <si>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</si>
  <si>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</si>
  <si>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</si>
  <si>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</si>
  <si>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</si>
  <si>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</si>
  <si>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</si>
  <si>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</si>
  <si>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</si>
  <si>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</si>
  <si>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</si>
  <si>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</si>
  <si>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</si>
  <si>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</si>
  <si>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</si>
  <si>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</si>
  <si>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</si>
  <si>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</si>
  <si>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</si>
  <si>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</si>
  <si>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</si>
  <si>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</si>
  <si>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</si>
  <si>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</si>
  <si>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</si>
  <si>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</si>
  <si>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</si>
  <si>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</si>
  <si>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</si>
  <si>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</si>
  <si>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</si>
  <si>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</si>
  <si>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</si>
  <si>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</si>
  <si>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</si>
  <si>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</si>
  <si>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</si>
  <si>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</si>
  <si>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</si>
  <si>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東京都豊島区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</si>
  <si>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</si>
  <si>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</si>
  <si>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</si>
  <si>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</si>
  <si>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</si>
  <si>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</si>
  <si>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</si>
  <si>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</si>
  <si>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</si>
  <si>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</si>
  <si>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</si>
  <si>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</si>
  <si>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</si>
  <si>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</si>
  <si>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</si>
  <si>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</si>
  <si>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</si>
  <si>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</si>
  <si>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</si>
  <si>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</si>
  <si>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</si>
  <si>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</si>
  <si>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</si>
  <si>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</si>
  <si>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</si>
  <si>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</si>
  <si>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</si>
  <si>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</si>
  <si>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</si>
  <si>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</si>
  <si>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</si>
  <si>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</si>
  <si>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</si>
  <si>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</si>
  <si>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</si>
  <si>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後期高齢者医療事業会計</t>
    <phoneticPr fontId="5"/>
  </si>
  <si>
    <t>介護保険事業会計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</si>
  <si>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</si>
  <si>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</si>
  <si>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</si>
  <si>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</si>
  <si>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</si>
  <si>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</si>
  <si>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</si>
  <si>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</si>
  <si>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</si>
  <si>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</si>
  <si>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</si>
  <si>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</si>
  <si>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</si>
  <si>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</si>
  <si>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</si>
  <si>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</si>
  <si>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</si>
  <si>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</si>
  <si>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</si>
  <si>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</si>
  <si>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</si>
  <si>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</si>
  <si>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</si>
  <si>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</si>
  <si>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</si>
  <si>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</si>
  <si>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</si>
  <si>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</si>
  <si>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</si>
  <si>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</si>
  <si>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</si>
  <si>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</si>
  <si>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</si>
  <si>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</si>
  <si>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</si>
  <si>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</si>
  <si>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</si>
  <si>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</si>
  <si>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</si>
  <si>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</si>
  <si>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</si>
  <si>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</si>
  <si>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</si>
  <si>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</si>
  <si>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</si>
  <si>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</si>
  <si>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</si>
  <si>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</si>
  <si>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</si>
  <si>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</si>
  <si>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</si>
  <si>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</si>
  <si>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</si>
  <si>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</si>
  <si>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</si>
  <si>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</si>
  <si>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</si>
  <si>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</si>
  <si>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</si>
  <si>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</si>
  <si>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</si>
  <si>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</si>
  <si>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</si>
  <si>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</si>
  <si>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</si>
  <si>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</si>
  <si>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</si>
  <si>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</si>
  <si>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</si>
  <si>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</si>
  <si>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</si>
  <si>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</si>
  <si>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</si>
  <si>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後期高齢者医療事業会計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</si>
  <si>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</si>
  <si>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</si>
  <si>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</si>
  <si>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</si>
  <si>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</si>
  <si>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</si>
  <si>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</si>
  <si>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</si>
  <si>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</si>
  <si>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</si>
  <si>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</si>
  <si>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</si>
  <si>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</si>
  <si>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</si>
  <si>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</si>
  <si>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</si>
  <si>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</si>
  <si>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</si>
  <si>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</si>
  <si>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</si>
  <si>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</si>
  <si>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</si>
  <si>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</si>
  <si>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</si>
  <si>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</si>
  <si>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</si>
  <si>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</si>
  <si>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</si>
  <si>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</si>
  <si>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</si>
  <si>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</si>
  <si>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</si>
  <si>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</si>
  <si>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</si>
  <si>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</si>
  <si>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</si>
  <si>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</si>
  <si>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</si>
  <si>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</si>
  <si>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</si>
  <si>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</si>
  <si>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</si>
  <si>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</si>
  <si>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</si>
  <si>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</si>
  <si>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</si>
  <si>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</si>
  <si>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</si>
  <si>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</si>
  <si>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</si>
  <si>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</si>
  <si>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</si>
  <si>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</si>
  <si>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</si>
  <si>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</si>
  <si>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</si>
  <si>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</si>
  <si>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</si>
  <si>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</si>
  <si>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</si>
  <si>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</si>
  <si>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</si>
  <si>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</si>
  <si>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</si>
  <si>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</si>
  <si>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</si>
  <si>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</si>
  <si>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</si>
  <si>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</si>
  <si>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</si>
  <si>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</si>
  <si>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</si>
  <si>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</si>
  <si>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</si>
  <si>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</si>
  <si>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</si>
  <si>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</si>
  <si>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</si>
  <si>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</si>
  <si>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</si>
  <si>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</si>
  <si>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</si>
  <si>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</si>
  <si>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</si>
  <si>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</si>
  <si>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</si>
  <si>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</si>
  <si>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13.11</t>
  </si>
  <si>
    <t>▲ 2.45</t>
  </si>
  <si>
    <t>▲ 3.20</t>
  </si>
  <si>
    <t>▲ 5.34</t>
  </si>
  <si>
    <t>一般会計</t>
  </si>
  <si>
    <t>国民健康保険事業会計</t>
  </si>
  <si>
    <t>介護保険事業会計</t>
  </si>
  <si>
    <t>後期高齢者医療事業会計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</si>
  <si>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</si>
  <si>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</si>
  <si>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</si>
  <si>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</si>
  <si>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</si>
  <si>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</si>
  <si>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</si>
  <si>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</si>
  <si>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</si>
  <si>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特別区人事・厚生事務組合</t>
    <rPh sb="0" eb="3">
      <t>トクベツク</t>
    </rPh>
    <rPh sb="3" eb="5">
      <t>ジンジ</t>
    </rPh>
    <rPh sb="6" eb="12">
      <t>コウセイジムクミアイ</t>
    </rPh>
    <phoneticPr fontId="2"/>
  </si>
  <si>
    <t>特別区競馬組合</t>
    <rPh sb="0" eb="3">
      <t>トクベツク</t>
    </rPh>
    <rPh sb="3" eb="7">
      <t>ケイバクミアイ</t>
    </rPh>
    <phoneticPr fontId="2"/>
  </si>
  <si>
    <t>東京二十三区清掃一部事務組合</t>
    <rPh sb="0" eb="2">
      <t>トウキョウ</t>
    </rPh>
    <rPh sb="2" eb="6">
      <t>ニジュウサンク</t>
    </rPh>
    <rPh sb="6" eb="8">
      <t>セイソウ</t>
    </rPh>
    <rPh sb="8" eb="10">
      <t>イチブ</t>
    </rPh>
    <rPh sb="10" eb="14">
      <t>ジムクミアイ</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</si>
  <si>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</si>
  <si>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20">
      <t>コウキコウレイシャ</t>
    </rPh>
    <rPh sb="20" eb="22">
      <t>イリョウ</t>
    </rPh>
    <rPh sb="22" eb="26">
      <t>トクベツカイケイ</t>
    </rPh>
    <phoneticPr fontId="2"/>
  </si>
  <si>
    <t>としま未来文化財団</t>
    <rPh sb="3" eb="5">
      <t>ミライ</t>
    </rPh>
    <rPh sb="5" eb="9">
      <t>ブンカザイダン</t>
    </rPh>
    <phoneticPr fontId="2"/>
  </si>
  <si>
    <t>豊島区土地開発公社</t>
    <rPh sb="0" eb="3">
      <t>トシマク</t>
    </rPh>
    <rPh sb="3" eb="7">
      <t>トチカイハツ</t>
    </rPh>
    <rPh sb="7" eb="9">
      <t>コウシャ</t>
    </rPh>
    <phoneticPr fontId="2"/>
  </si>
  <si>
    <t>東京広域勤労者サービスセンター</t>
    <rPh sb="0" eb="2">
      <t>トウキョウ</t>
    </rPh>
    <rPh sb="2" eb="4">
      <t>コウイキ</t>
    </rPh>
    <rPh sb="4" eb="7">
      <t>キンロウシャ</t>
    </rPh>
    <phoneticPr fontId="2"/>
  </si>
  <si>
    <t>東長崎駅・椎名町駅整備株式会社</t>
    <rPh sb="0" eb="4">
      <t>ヒガシナガサキエキ</t>
    </rPh>
    <rPh sb="5" eb="9">
      <t>シイナマチエキ</t>
    </rPh>
    <rPh sb="9" eb="11">
      <t>セイビ</t>
    </rPh>
    <rPh sb="11" eb="15">
      <t>カブシキガイシャ</t>
    </rPh>
    <phoneticPr fontId="2"/>
  </si>
  <si>
    <t>豊島区社会福祉事業団</t>
    <rPh sb="0" eb="3">
      <t>トシマク</t>
    </rPh>
    <rPh sb="3" eb="10">
      <t>シャカイフクシジギョウダン</t>
    </rPh>
    <phoneticPr fontId="2"/>
  </si>
  <si>
    <t>○</t>
    <phoneticPr fontId="2"/>
  </si>
  <si>
    <t>義務教育施設整備基金</t>
    <rPh sb="0" eb="6">
      <t>ギムキョウイクシセツ</t>
    </rPh>
    <rPh sb="6" eb="10">
      <t>セイビキキン</t>
    </rPh>
    <phoneticPr fontId="5"/>
  </si>
  <si>
    <t>公共施設再構築基金</t>
    <rPh sb="0" eb="7">
      <t>コウキョウシセツサイコウチク</t>
    </rPh>
    <rPh sb="7" eb="9">
      <t>キキン</t>
    </rPh>
    <phoneticPr fontId="2"/>
  </si>
  <si>
    <t>保健福祉基盤整備支援基金</t>
    <rPh sb="0" eb="6">
      <t>ホケンフクシキバン</t>
    </rPh>
    <rPh sb="6" eb="8">
      <t>セイビ</t>
    </rPh>
    <rPh sb="8" eb="10">
      <t>シエン</t>
    </rPh>
    <rPh sb="10" eb="12">
      <t>キキン</t>
    </rPh>
    <phoneticPr fontId="2"/>
  </si>
  <si>
    <t>住宅基金</t>
    <rPh sb="0" eb="4">
      <t>ジュウタクキキン</t>
    </rPh>
    <phoneticPr fontId="2"/>
  </si>
  <si>
    <t>道路整備基金</t>
    <rPh sb="0" eb="6">
      <t>ドウロセイビキキン</t>
    </rPh>
    <phoneticPr fontId="2"/>
  </si>
  <si>
    <t>法適用</t>
    <rPh sb="0" eb="3">
      <t>ホウテキヨウ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</si>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</sst>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49796</c:v>
                </c:pt>
                <c:pt idx="1">
                  <c:v>51681</c:v>
                </c:pt>
                <c:pt idx="2">
                  <c:v>50465</c:v>
                </c:pt>
                <c:pt idx="3">
                  <c:v>51679</c:v>
                </c:pt>
                <c:pt idx="4">
                  <c:v>49665</c:v>
                </c:pt>
              </c:numCache>
            </c:numRef>
          </c:val>
          <c:smooth val="0"/>
          <c:extLst>
            <c:ext xmlns:c16="http://schemas.microsoft.com/office/drawing/2014/chart" uri="{C3380CC4-5D6E-409C-BE32-E72D297353CC}">
              <c16:uniqueId val="{00000000-6946-458C-BFCF-3013B1F7E9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58998</c:v>
                </c:pt>
                <c:pt idx="1">
                  <c:v>131250</c:v>
                </c:pt>
                <c:pt idx="2">
                  <c:v>47181</c:v>
                </c:pt>
                <c:pt idx="3">
                  <c:v>51237</c:v>
                </c:pt>
                <c:pt idx="4">
                  <c:v>58952</c:v>
                </c:pt>
              </c:numCache>
            </c:numRef>
          </c:val>
          <c:smooth val="0"/>
          <c:extLst>
            <c:ext xmlns:c16="http://schemas.microsoft.com/office/drawing/2014/chart" uri="{C3380CC4-5D6E-409C-BE32-E72D297353CC}">
              <c16:uniqueId val="{00000001-6946-458C-BFCF-3013B1F7E9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c:v>
                </c:pt>
                <c:pt idx="1">
                  <c:v>4.45</c:v>
                </c:pt>
                <c:pt idx="2">
                  <c:v>5.35</c:v>
                </c:pt>
                <c:pt idx="3">
                  <c:v>3.4</c:v>
                </c:pt>
                <c:pt idx="4">
                  <c:v>5.57</c:v>
                </c:pt>
              </c:numCache>
            </c:numRef>
          </c:val>
          <c:extLst>
            <c:ext xmlns:c16="http://schemas.microsoft.com/office/drawing/2014/chart" uri="{C3380CC4-5D6E-409C-BE32-E72D297353CC}">
              <c16:uniqueId val="{00000000-6D7C-4E17-8A4D-B2B1A03ED9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20.350000000000001</c:v>
                </c:pt>
                <c:pt idx="1">
                  <c:v>25.1</c:v>
                </c:pt>
                <c:pt idx="2">
                  <c:v>26.63</c:v>
                </c:pt>
                <c:pt idx="3">
                  <c:v>29.15</c:v>
                </c:pt>
                <c:pt idx="4">
                  <c:v>24.19</c:v>
                </c:pt>
              </c:numCache>
            </c:numRef>
          </c:val>
          <c:extLst>
            <c:ext xmlns:c16="http://schemas.microsoft.com/office/drawing/2014/chart" uri="{C3380CC4-5D6E-409C-BE32-E72D297353CC}">
              <c16:uniqueId val="{00000001-6D7C-4E17-8A4D-B2B1A03ED9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-13.11</c:v>
                </c:pt>
                <c:pt idx="1">
                  <c:v>4.24</c:v>
                </c:pt>
                <c:pt idx="2">
                  <c:v>-2.4500000000000002</c:v>
                </c:pt>
                <c:pt idx="3">
                  <c:v>-3.2</c:v>
                </c:pt>
                <c:pt idx="4">
                  <c:v>-5.34</c:v>
                </c:pt>
              </c:numCache>
            </c:numRef>
          </c:val>
          <c:smooth val="0"/>
          <c:extLst>
            <c:ext xmlns:c16="http://schemas.microsoft.com/office/drawing/2014/chart" uri="{C3380CC4-5D6E-409C-BE32-E72D297353CC}">
              <c16:uniqueId val="{00000002-6D7C-4E17-8A4D-B2B1A03ED9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366-4538-940E-5FA80BB06C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66-4538-940E-5FA80BB06CA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366-4538-940E-5FA80BB06CA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366-4538-940E-5FA80BB06CA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366-4538-940E-5FA80BB06CA2}"/>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E366-4538-940E-5FA80BB06CA2}"/>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0.21</c:v>
                </c:pt>
                <c:pt idx="2">
                  <c:v>#N/A</c:v>
                </c:pt>
                <c:pt idx="3">
                  <c:v>0.45</c:v>
                </c:pt>
                <c:pt idx="4">
                  <c:v>#N/A</c:v>
                </c:pt>
                <c:pt idx="5">
                  <c:v>0.3</c:v>
                </c:pt>
                <c:pt idx="6">
                  <c:v>#N/A</c:v>
                </c:pt>
                <c:pt idx="7">
                  <c:v>0.37</c:v>
                </c:pt>
                <c:pt idx="8">
                  <c:v>#N/A</c:v>
                </c:pt>
                <c:pt idx="9">
                  <c:v>0.32</c:v>
                </c:pt>
              </c:numCache>
            </c:numRef>
          </c:val>
          <c:extLst>
            <c:ext xmlns:c16="http://schemas.microsoft.com/office/drawing/2014/chart" uri="{C3380CC4-5D6E-409C-BE32-E72D297353CC}">
              <c16:uniqueId val="{00000006-E366-4538-940E-5FA80BB06CA2}"/>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1.1100000000000001</c:v>
                </c:pt>
                <c:pt idx="2">
                  <c:v>#N/A</c:v>
                </c:pt>
                <c:pt idx="3">
                  <c:v>1.06</c:v>
                </c:pt>
                <c:pt idx="4">
                  <c:v>#N/A</c:v>
                </c:pt>
                <c:pt idx="5">
                  <c:v>1.52</c:v>
                </c:pt>
                <c:pt idx="6">
                  <c:v>#N/A</c:v>
                </c:pt>
                <c:pt idx="7">
                  <c:v>0.79</c:v>
                </c:pt>
                <c:pt idx="8">
                  <c:v>#N/A</c:v>
                </c:pt>
                <c:pt idx="9">
                  <c:v>0.96</c:v>
                </c:pt>
              </c:numCache>
            </c:numRef>
          </c:val>
          <c:extLst>
            <c:ext xmlns:c16="http://schemas.microsoft.com/office/drawing/2014/chart" uri="{C3380CC4-5D6E-409C-BE32-E72D297353CC}">
              <c16:uniqueId val="{00000007-E366-4538-940E-5FA80BB06CA2}"/>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0.41</c:v>
                </c:pt>
                <c:pt idx="2">
                  <c:v>#N/A</c:v>
                </c:pt>
                <c:pt idx="3">
                  <c:v>0.63</c:v>
                </c:pt>
                <c:pt idx="4">
                  <c:v>#N/A</c:v>
                </c:pt>
                <c:pt idx="5">
                  <c:v>1.8</c:v>
                </c:pt>
                <c:pt idx="6">
                  <c:v>#N/A</c:v>
                </c:pt>
                <c:pt idx="7">
                  <c:v>1.66</c:v>
                </c:pt>
                <c:pt idx="8">
                  <c:v>#N/A</c:v>
                </c:pt>
                <c:pt idx="9">
                  <c:v>1.68</c:v>
                </c:pt>
              </c:numCache>
            </c:numRef>
          </c:val>
          <c:extLst>
            <c:ext xmlns:c16="http://schemas.microsoft.com/office/drawing/2014/chart" uri="{C3380CC4-5D6E-409C-BE32-E72D297353CC}">
              <c16:uniqueId val="{00000008-E366-4538-940E-5FA80BB06CA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2.79</c:v>
                </c:pt>
                <c:pt idx="2">
                  <c:v>#N/A</c:v>
                </c:pt>
                <c:pt idx="3">
                  <c:v>4.45</c:v>
                </c:pt>
                <c:pt idx="4">
                  <c:v>#N/A</c:v>
                </c:pt>
                <c:pt idx="5">
                  <c:v>5.34</c:v>
                </c:pt>
                <c:pt idx="6">
                  <c:v>#N/A</c:v>
                </c:pt>
                <c:pt idx="7">
                  <c:v>3.39</c:v>
                </c:pt>
                <c:pt idx="8">
                  <c:v>#N/A</c:v>
                </c:pt>
                <c:pt idx="9">
                  <c:v>5.56</c:v>
                </c:pt>
              </c:numCache>
            </c:numRef>
          </c:val>
          <c:extLst>
            <c:ext xmlns:c16="http://schemas.microsoft.com/office/drawing/2014/chart" uri="{C3380CC4-5D6E-409C-BE32-E72D297353CC}">
              <c16:uniqueId val="{00000009-E366-4538-940E-5FA80BB06C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4796</c:v>
                </c:pt>
                <c:pt idx="5">
                  <c:v>4732</c:v>
                </c:pt>
                <c:pt idx="8">
                  <c:v>4625</c:v>
                </c:pt>
                <c:pt idx="11">
                  <c:v>4541</c:v>
                </c:pt>
                <c:pt idx="14">
                  <c:v>4068</c:v>
                </c:pt>
              </c:numCache>
            </c:numRef>
          </c:val>
          <c:extLst>
            <c:ext xmlns:c16="http://schemas.microsoft.com/office/drawing/2014/chart" uri="{C3380CC4-5D6E-409C-BE32-E72D297353CC}">
              <c16:uniqueId val="{00000000-DB56-45B1-8EAC-A3A85A56D0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56-45B1-8EAC-A3A85A56D0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421</c:v>
                </c:pt>
                <c:pt idx="3">
                  <c:v>778</c:v>
                </c:pt>
                <c:pt idx="6">
                  <c:v>870</c:v>
                </c:pt>
                <c:pt idx="9">
                  <c:v>353</c:v>
                </c:pt>
                <c:pt idx="12">
                  <c:v>441</c:v>
                </c:pt>
              </c:numCache>
            </c:numRef>
          </c:val>
          <c:extLst>
            <c:ext xmlns:c16="http://schemas.microsoft.com/office/drawing/2014/chart" uri="{C3380CC4-5D6E-409C-BE32-E72D297353CC}">
              <c16:uniqueId val="{00000002-DB56-45B1-8EAC-A3A85A56D0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90</c:v>
                </c:pt>
                <c:pt idx="3">
                  <c:v>95</c:v>
                </c:pt>
                <c:pt idx="6">
                  <c:v>99</c:v>
                </c:pt>
                <c:pt idx="9">
                  <c:v>96</c:v>
                </c:pt>
                <c:pt idx="12">
                  <c:v>92</c:v>
                </c:pt>
              </c:numCache>
            </c:numRef>
          </c:val>
          <c:extLst>
            <c:ext xmlns:c16="http://schemas.microsoft.com/office/drawing/2014/chart" uri="{C3380CC4-5D6E-409C-BE32-E72D297353CC}">
              <c16:uniqueId val="{00000003-DB56-45B1-8EAC-A3A85A56D0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56-45B1-8EAC-A3A85A56D0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264</c:v>
                </c:pt>
                <c:pt idx="3">
                  <c:v>266</c:v>
                </c:pt>
                <c:pt idx="6">
                  <c:v>360</c:v>
                </c:pt>
                <c:pt idx="9">
                  <c:v>349</c:v>
                </c:pt>
                <c:pt idx="12">
                  <c:v>349</c:v>
                </c:pt>
              </c:numCache>
            </c:numRef>
          </c:val>
          <c:extLst>
            <c:ext xmlns:c16="http://schemas.microsoft.com/office/drawing/2014/chart" uri="{C3380CC4-5D6E-409C-BE32-E72D297353CC}">
              <c16:uniqueId val="{00000005-DB56-45B1-8EAC-A3A85A56D0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56-45B1-8EAC-A3A85A56D0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2612</c:v>
                </c:pt>
                <c:pt idx="3">
                  <c:v>2577</c:v>
                </c:pt>
                <c:pt idx="6">
                  <c:v>2253</c:v>
                </c:pt>
                <c:pt idx="9">
                  <c:v>2584</c:v>
                </c:pt>
                <c:pt idx="12">
                  <c:v>2249</c:v>
                </c:pt>
              </c:numCache>
            </c:numRef>
          </c:val>
          <c:extLst>
            <c:ext xmlns:c16="http://schemas.microsoft.com/office/drawing/2014/chart" uri="{C3380CC4-5D6E-409C-BE32-E72D297353CC}">
              <c16:uniqueId val="{00000007-DB56-45B1-8EAC-A3A85A56D03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-1409</c:v>
                </c:pt>
                <c:pt idx="2">
                  <c:v>#N/A</c:v>
                </c:pt>
                <c:pt idx="3">
                  <c:v>#N/A</c:v>
                </c:pt>
                <c:pt idx="4">
                  <c:v>-1016</c:v>
                </c:pt>
                <c:pt idx="5">
                  <c:v>#N/A</c:v>
                </c:pt>
                <c:pt idx="6">
                  <c:v>#N/A</c:v>
                </c:pt>
                <c:pt idx="7">
                  <c:v>-1043</c:v>
                </c:pt>
                <c:pt idx="8">
                  <c:v>#N/A</c:v>
                </c:pt>
                <c:pt idx="9">
                  <c:v>#N/A</c:v>
                </c:pt>
                <c:pt idx="10">
                  <c:v>-1159</c:v>
                </c:pt>
                <c:pt idx="11">
                  <c:v>#N/A</c:v>
                </c:pt>
                <c:pt idx="12">
                  <c:v>#N/A</c:v>
                </c:pt>
                <c:pt idx="13">
                  <c:v>-937</c:v>
                </c:pt>
                <c:pt idx="14">
                  <c:v>#N/A</c:v>
                </c:pt>
              </c:numCache>
            </c:numRef>
          </c:val>
          <c:smooth val="0"/>
          <c:extLst>
            <c:ext xmlns:c16="http://schemas.microsoft.com/office/drawing/2014/chart" uri="{C3380CC4-5D6E-409C-BE32-E72D297353CC}">
              <c16:uniqueId val="{00000008-DB56-45B1-8EAC-A3A85A56D03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42625</c:v>
                </c:pt>
                <c:pt idx="5">
                  <c:v>39390</c:v>
                </c:pt>
                <c:pt idx="8">
                  <c:v>36954</c:v>
                </c:pt>
                <c:pt idx="11">
                  <c:v>39504</c:v>
                </c:pt>
                <c:pt idx="14">
                  <c:v>37105</c:v>
                </c:pt>
              </c:numCache>
            </c:numRef>
          </c:val>
          <c:extLst>
            <c:ext xmlns:c16="http://schemas.microsoft.com/office/drawing/2014/chart" uri="{C3380CC4-5D6E-409C-BE32-E72D297353CC}">
              <c16:uniqueId val="{00000000-A7D1-4141-973D-72F158AB6E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85</c:v>
                </c:pt>
                <c:pt idx="5">
                  <c:v>5</c:v>
                </c:pt>
                <c:pt idx="8">
                  <c:v>2</c:v>
                </c:pt>
                <c:pt idx="11">
                  <c:v>2</c:v>
                </c:pt>
                <c:pt idx="14">
                  <c:v>3</c:v>
                </c:pt>
              </c:numCache>
            </c:numRef>
          </c:val>
          <c:extLst>
            <c:ext xmlns:c16="http://schemas.microsoft.com/office/drawing/2014/chart" uri="{C3380CC4-5D6E-409C-BE32-E72D297353CC}">
              <c16:uniqueId val="{00000001-A7D1-4141-973D-72F158AB6E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46473</c:v>
                </c:pt>
                <c:pt idx="5">
                  <c:v>35578</c:v>
                </c:pt>
                <c:pt idx="8">
                  <c:v>35871</c:v>
                </c:pt>
                <c:pt idx="11">
                  <c:v>48125</c:v>
                </c:pt>
                <c:pt idx="14">
                  <c:v>54688</c:v>
                </c:pt>
              </c:numCache>
            </c:numRef>
          </c:val>
          <c:extLst>
            <c:ext xmlns:c16="http://schemas.microsoft.com/office/drawing/2014/chart" uri="{C3380CC4-5D6E-409C-BE32-E72D297353CC}">
              <c16:uniqueId val="{00000002-A7D1-4141-973D-72F158AB6E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D1-4141-973D-72F158AB6E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D1-4141-973D-72F158AB6E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D1-4141-973D-72F158AB6E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13334</c:v>
                </c:pt>
                <c:pt idx="3">
                  <c:v>15720</c:v>
                </c:pt>
                <c:pt idx="6">
                  <c:v>11788</c:v>
                </c:pt>
                <c:pt idx="9">
                  <c:v>12104</c:v>
                </c:pt>
                <c:pt idx="12">
                  <c:v>11350</c:v>
                </c:pt>
              </c:numCache>
            </c:numRef>
          </c:val>
          <c:extLst>
            <c:ext xmlns:c16="http://schemas.microsoft.com/office/drawing/2014/chart" uri="{C3380CC4-5D6E-409C-BE32-E72D297353CC}">
              <c16:uniqueId val="{00000006-A7D1-4141-973D-72F158AB6E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1123</c:v>
                </c:pt>
                <c:pt idx="3">
                  <c:v>1155</c:v>
                </c:pt>
                <c:pt idx="6">
                  <c:v>1344</c:v>
                </c:pt>
                <c:pt idx="9">
                  <c:v>1505</c:v>
                </c:pt>
                <c:pt idx="12">
                  <c:v>1701</c:v>
                </c:pt>
              </c:numCache>
            </c:numRef>
          </c:val>
          <c:extLst>
            <c:ext xmlns:c16="http://schemas.microsoft.com/office/drawing/2014/chart" uri="{C3380CC4-5D6E-409C-BE32-E72D297353CC}">
              <c16:uniqueId val="{00000007-A7D1-4141-973D-72F158AB6E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A7D1-4141-973D-72F158AB6E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930</c:v>
                </c:pt>
                <c:pt idx="3">
                  <c:v>726</c:v>
                </c:pt>
                <c:pt idx="6">
                  <c:v>134</c:v>
                </c:pt>
                <c:pt idx="9">
                  <c:v>299</c:v>
                </c:pt>
                <c:pt idx="12">
                  <c:v>339</c:v>
                </c:pt>
              </c:numCache>
            </c:numRef>
          </c:val>
          <c:extLst>
            <c:ext xmlns:c16="http://schemas.microsoft.com/office/drawing/2014/chart" uri="{C3380CC4-5D6E-409C-BE32-E72D297353CC}">
              <c16:uniqueId val="{00000009-A7D1-4141-973D-72F158AB6E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23005</c:v>
                </c:pt>
                <c:pt idx="3">
                  <c:v>26048</c:v>
                </c:pt>
                <c:pt idx="6">
                  <c:v>24717</c:v>
                </c:pt>
                <c:pt idx="9">
                  <c:v>22741</c:v>
                </c:pt>
                <c:pt idx="12">
                  <c:v>21050</c:v>
                </c:pt>
              </c:numCache>
            </c:numRef>
          </c:val>
          <c:extLst>
            <c:ext xmlns:c16="http://schemas.microsoft.com/office/drawing/2014/chart" uri="{C3380CC4-5D6E-409C-BE32-E72D297353CC}">
              <c16:uniqueId val="{0000000A-A7D1-4141-973D-72F158AB6E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7D1-4141-973D-72F158AB6E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19244</c:v>
                </c:pt>
                <c:pt idx="1">
                  <c:v>21995</c:v>
                </c:pt>
                <c:pt idx="2">
                  <c:v>18689</c:v>
                </c:pt>
              </c:numCache>
            </c:numRef>
          </c:val>
          <c:extLst>
            <c:ext xmlns:c16="http://schemas.microsoft.com/office/drawing/2014/chart" uri="{C3380CC4-5D6E-409C-BE32-E72D297353CC}">
              <c16:uniqueId val="{00000000-274B-4CD8-94A5-E4726FAD4D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870</c:v>
                </c:pt>
                <c:pt idx="1">
                  <c:v>83</c:v>
                </c:pt>
                <c:pt idx="2">
                  <c:v>97</c:v>
                </c:pt>
              </c:numCache>
            </c:numRef>
          </c:val>
          <c:extLst>
            <c:ext xmlns:c16="http://schemas.microsoft.com/office/drawing/2014/chart" uri="{C3380CC4-5D6E-409C-BE32-E72D297353CC}">
              <c16:uniqueId val="{00000001-274B-4CD8-94A5-E4726FAD4D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11562</c:v>
                </c:pt>
                <c:pt idx="1">
                  <c:v>19892</c:v>
                </c:pt>
                <c:pt idx="2">
                  <c:v>28453</c:v>
                </c:pt>
              </c:numCache>
            </c:numRef>
          </c:val>
          <c:extLst>
            <c:ext xmlns:c16="http://schemas.microsoft.com/office/drawing/2014/chart" uri="{C3380CC4-5D6E-409C-BE32-E72D297353CC}">
              <c16:uniqueId val="{00000002-274B-4CD8-94A5-E4726FAD4D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東京都豊島区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令和４年度は、過去の起債に係る償還完了に伴い元利償還金が</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億円減少したことなどにより、元利償還金等は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億円減少している。一方、元利償還金等から差し引く算入公債費等が減少したため、実質公債費比率の分子は</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億円悪化した。</a:t>
          </a:r>
        </a:p>
        <a:p>
          <a:r>
            <a:rPr kumimoji="1" lang="ja-JP" altLang="en-US" sz="1400">
              <a:latin typeface="ＭＳ ゴシック" pitchFamily="49" charset="-128"/>
              <a:ea typeface="ＭＳ ゴシック" pitchFamily="49" charset="-128"/>
            </a:rPr>
            <a:t>今後、老朽化した公共施設の改築・改修や市街地再開発事業等の投資的経費のピークを迎えることから、基金と起債をバランスよく活用し、健全な財政運営を堅持していく。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借入翌年度より、許可年限の期間で均等に積み立てているため、いずれの年度も減債基金積立不足算定額は発生していない。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東京都豊島区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新規起債額に比べ元金償還額の方が大きかったため、一般会計等に係る地方債の現在高は減少した。また、退職手当負担見込額については、職員の新陳代謝が進んだことにより、勤続年数に基づく基本額が減少した。</a:t>
          </a:r>
        </a:p>
        <a:p>
          <a:r>
            <a:rPr kumimoji="1" lang="ja-JP" altLang="en-US" sz="1400">
              <a:latin typeface="ＭＳ ゴシック" pitchFamily="49" charset="-128"/>
              <a:ea typeface="ＭＳ ゴシック" pitchFamily="49" charset="-128"/>
            </a:rPr>
            <a:t>充当可能基金については、将来の行政需要に備え、歳入の上振れ分を財政調整基金や特定目的基金に積み増したため増加した。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これらのことから、将来負担比率の分子は前年度に比べて改善したが、引き続き、基金の計画的な積立てと計画的な区債発行を行い、将来負担が過度なものにならないよう努めていく。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東京都豊島区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令和４年度は、新型コロナウイルス対策や物価高騰への対応、前年度以前の国庫支出金返納金などの補正予算の財源の一部に活用するため、財政調整基金を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億円取り崩すなど、基金全体では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億円を取り崩した。一方で、特別区民税や特別区財政調整交付金などの基幹歳入が堅調に推移したため、前年度の決算剰余金と合わせて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億円を積み立てたことから、基金全体の残高は前年度比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禍明けの景気回復や物価高騰の影響により基幹歳入は堅調に推移しているが、世界的な物価高騰や不安定な国際情勢、記録的な円安など、今後の社会経済の先行きは極めて不透明である。また、今後、老朽化した公共施設・学校の改築・改修や市街地再開発事業の進捗などにより投資的経費がピークを迎えることから、これまで蓄えてきた基金や起債を最大限活用することを想定している。投資的経費に限らず、将来の行政需要に的確に対応できる安定的な財政基盤を堅持するため、基金残高と起債残高のバランス、いわゆる貯金と借金のバランスに留意しながら、慎重に財政運営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・義務教育施設整備基金：学校施設等長寿命化計画に基づく義務教育施設の建替えや大規模改修等に充当する。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・公共施設再構築基金：公共施設の改築・改修に要する経費及び公共施設又はその用地に係る債務の返済等に充当する。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・保健福祉基盤整備支援基金：区内で保健福祉基盤の整備に資する施設建設等を行う者に対する財政支援に充当する。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・住宅基金：区営住宅等の大規模改修及び高齢者やファミリー世帯への住替え家賃助成等に充当する。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・道路整備基金：池袋副都心地区の重要な幹線道路の維持補修や大規模経費に充当する。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特定目的基金は、将来の公共施設や学校の改築・改修需要を見込み、歳入の上振れ分を積み立てるとともに取崩を行わないことにより、大きく増加した。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公共施設や義務教育施設以外にも、道路や橋梁といったインフラ関連の老朽化も進んでおり、投資的経費を中心に多額の経費を要することが見込まれる。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これらに対応するため、基金を最大限活用することが必要であり、今後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年間の計画を作成するなど、基金の計画的な運用に取り組んでいる。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計画的な積立を実施するほか、歳入環境が改善した場合などに機を逃さずに基金への積立を実施することで、必要な残高を確保していく。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新型コロナウイルス対策や国の給付金事業を始めとする物価高騰への対応、前年度以前の国庫支出金返納金などの補正予算の財源として活用するため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億円を取り崩したため、歳入環境の改善に伴う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億円の積立て及び前年度の決算剰余金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禍明けの景気回復や物価高騰の影響により基幹歳入は堅調に推移しているが、世界的な物価高騰や不安定な国際情勢、記録的な円安など、今後の社会経済の先行きは極めて不透明である。財政調整基金については、複数年にわたる年度間の財源調整が可能となるよう、標準財政規模の２割を目標に可能な限り積立てを行うとともに、取崩しを最小限に抑えるような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基金の運用益を積み立てたことにより増となった。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将来の満期一括償還債の償還需要に備え、償還年度までに必要な金額を着実に積み立てていく。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288,704
259,771
13.01
149,300,723
144,701,202
4,301,152
77,251,526
17,592,476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ほぼ横ばいで推移しており、直近５か年も同様のトレンドである。都区財政調整制度における基準財政収入額と基準財政需要額を基に算出する財政力指数収支の状況に各区とも大きな変化が見られない。物価高騰や円安の状況は継続しており、その影響が懸念されるが、今後も横ばいで推移すると考えら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44450</xdr:rowOff>
    </xdr:to>
    <xdr:cxnSp macro="">
      <xdr:nvCxnSpPr>
        <xdr:cNvPr id="66" name="直線コネクタ 65"/>
        <xdr:cNvCxnSpPr/>
      </xdr:nvCxnSpPr>
      <xdr:spPr>
        <a:xfrm flipV="1">
          <a:off x="4953000" y="612321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7" name="直線コネクタ 76"/>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79" name="テキスト ボックス 78"/>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80" name="直線コネクタ 79"/>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年度から令和元年度まで</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前後を推移していたが、令和２年度にはコロナ禍で特別区民税や財政調整交付金などの経常的な歳入の悪化や、会計年度任用職員制度の開始による人件費の増加等により、経常収支比率が増加した。令和４年度は経常的な歳入が堅調に推移していることなどから、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80.6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類似団体の平均より高い数値となっているが、社会情勢や行政需要の変化に適切に対応するため、引き続き財政構造の弾力性を確保していく。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70612</xdr:rowOff>
    </xdr:to>
    <xdr:cxnSp macro="">
      <xdr:nvCxnSpPr>
        <xdr:cNvPr id="127" name="直線コネクタ 126"/>
        <xdr:cNvCxnSpPr/>
      </xdr:nvCxnSpPr>
      <xdr:spPr>
        <a:xfrm flipV="1">
          <a:off x="4953000" y="10293096"/>
          <a:ext cx="0" cy="921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42689</xdr:rowOff>
    </xdr:from>
    <xdr:ext cx="762000" cy="259045"/>
    <xdr:sp macro="" textlink="">
      <xdr:nvSpPr>
        <xdr:cNvPr id="128"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70612</xdr:rowOff>
    </xdr:from>
    <xdr:to>
      <xdr:col>24</xdr:col>
      <xdr:colOff>12700</xdr:colOff>
      <xdr:row>65</xdr:row>
      <xdr:rowOff>70612</xdr:rowOff>
    </xdr:to>
    <xdr:cxnSp macro="">
      <xdr:nvCxnSpPr>
        <xdr:cNvPr id="129" name="直線コネクタ 128"/>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0"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1" name="直線コネクタ 130"/>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92456</xdr:rowOff>
    </xdr:from>
    <xdr:to>
      <xdr:col>23</xdr:col>
      <xdr:colOff>133350</xdr:colOff>
      <xdr:row>64</xdr:row>
      <xdr:rowOff>121412</xdr:rowOff>
    </xdr:to>
    <xdr:cxnSp macro="">
      <xdr:nvCxnSpPr>
        <xdr:cNvPr id="132" name="直線コネクタ 131"/>
        <xdr:cNvCxnSpPr/>
      </xdr:nvCxnSpPr>
      <xdr:spPr>
        <a:xfrm flipV="1">
          <a:off x="4114800" y="1106525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4" name="フローチャート: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66</xdr:row>
      <xdr:rowOff>5334</xdr:rowOff>
    </xdr:to>
    <xdr:cxnSp macro="">
      <xdr:nvCxnSpPr>
        <xdr:cNvPr id="135" name="直線コネクタ 134"/>
        <xdr:cNvCxnSpPr/>
      </xdr:nvCxnSpPr>
      <xdr:spPr>
        <a:xfrm flipV="1">
          <a:off x="3225800" y="11094212"/>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126238</xdr:rowOff>
    </xdr:from>
    <xdr:to>
      <xdr:col>19</xdr:col>
      <xdr:colOff>184150</xdr:colOff>
      <xdr:row>64</xdr:row>
      <xdr:rowOff>56388</xdr:rowOff>
    </xdr:to>
    <xdr:sp macro="" textlink="">
      <xdr:nvSpPr>
        <xdr:cNvPr id="136" name="フローチャート: 判断 135"/>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66565</xdr:rowOff>
    </xdr:from>
    <xdr:ext cx="736600" cy="259045"/>
    <xdr:sp macro="" textlink="">
      <xdr:nvSpPr>
        <xdr:cNvPr id="137" name="テキスト ボックス 136"/>
        <xdr:cNvSpPr txBox="1"/>
      </xdr:nvSpPr>
      <xdr:spPr>
        <a:xfrm>
          <a:off x="3733800" y="1069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66</xdr:row>
      <xdr:rowOff>5334</xdr:rowOff>
    </xdr:to>
    <xdr:cxnSp macro="">
      <xdr:nvCxnSpPr>
        <xdr:cNvPr id="138" name="直線コネクタ 137"/>
        <xdr:cNvCxnSpPr/>
      </xdr:nvCxnSpPr>
      <xdr:spPr>
        <a:xfrm>
          <a:off x="2336800" y="110797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114046</xdr:rowOff>
    </xdr:from>
    <xdr:to>
      <xdr:col>15</xdr:col>
      <xdr:colOff>133350</xdr:colOff>
      <xdr:row>65</xdr:row>
      <xdr:rowOff>44196</xdr:rowOff>
    </xdr:to>
    <xdr:sp macro="" textlink="">
      <xdr:nvSpPr>
        <xdr:cNvPr id="139" name="フローチャート: 判断 138"/>
        <xdr:cNvSpPr/>
      </xdr:nvSpPr>
      <xdr:spPr>
        <a:xfrm>
          <a:off x="3175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54373</xdr:rowOff>
    </xdr:from>
    <xdr:ext cx="762000" cy="259045"/>
    <xdr:sp macro="" textlink="">
      <xdr:nvSpPr>
        <xdr:cNvPr id="140" name="テキスト ボックス 139"/>
        <xdr:cNvSpPr txBox="1"/>
      </xdr:nvSpPr>
      <xdr:spPr>
        <a:xfrm>
          <a:off x="2844800" y="1085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64</xdr:row>
      <xdr:rowOff>121412</xdr:rowOff>
    </xdr:to>
    <xdr:cxnSp macro="">
      <xdr:nvCxnSpPr>
        <xdr:cNvPr id="141" name="直線コネクタ 140"/>
        <xdr:cNvCxnSpPr/>
      </xdr:nvCxnSpPr>
      <xdr:spPr>
        <a:xfrm flipV="1">
          <a:off x="1447800" y="110797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140716</xdr:rowOff>
    </xdr:from>
    <xdr:to>
      <xdr:col>11</xdr:col>
      <xdr:colOff>82550</xdr:colOff>
      <xdr:row>64</xdr:row>
      <xdr:rowOff>70866</xdr:rowOff>
    </xdr:to>
    <xdr:sp macro="" textlink="">
      <xdr:nvSpPr>
        <xdr:cNvPr id="142" name="フローチャート: 判断 141"/>
        <xdr:cNvSpPr/>
      </xdr:nvSpPr>
      <xdr:spPr>
        <a:xfrm>
          <a:off x="2286000" y="109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81043</xdr:rowOff>
    </xdr:from>
    <xdr:ext cx="762000" cy="259045"/>
    <xdr:sp macro="" textlink="">
      <xdr:nvSpPr>
        <xdr:cNvPr id="143" name="テキスト ボックス 142"/>
        <xdr:cNvSpPr txBox="1"/>
      </xdr:nvSpPr>
      <xdr:spPr>
        <a:xfrm>
          <a:off x="1955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150368</xdr:rowOff>
    </xdr:from>
    <xdr:to>
      <xdr:col>7</xdr:col>
      <xdr:colOff>31750</xdr:colOff>
      <xdr:row>64</xdr:row>
      <xdr:rowOff>80518</xdr:rowOff>
    </xdr:to>
    <xdr:sp macro="" textlink="">
      <xdr:nvSpPr>
        <xdr:cNvPr id="144" name="フローチャート: 判断 143"/>
        <xdr:cNvSpPr/>
      </xdr:nvSpPr>
      <xdr:spPr>
        <a:xfrm>
          <a:off x="1397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90695</xdr:rowOff>
    </xdr:from>
    <xdr:ext cx="762000" cy="259045"/>
    <xdr:sp macro="" textlink="">
      <xdr:nvSpPr>
        <xdr:cNvPr id="145" name="テキスト ボックス 144"/>
        <xdr:cNvSpPr txBox="1"/>
      </xdr:nvSpPr>
      <xdr:spPr>
        <a:xfrm>
          <a:off x="1066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51" name="楕円 150"/>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13733</xdr:rowOff>
    </xdr:from>
    <xdr:ext cx="762000" cy="259045"/>
    <xdr:sp macro="" textlink="">
      <xdr:nvSpPr>
        <xdr:cNvPr id="152" name="財政構造の弾力性該当値テキスト"/>
        <xdr:cNvSpPr txBox="1"/>
      </xdr:nvSpPr>
      <xdr:spPr>
        <a:xfrm>
          <a:off x="5041900" y="109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53" name="楕円 152"/>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54" name="テキスト ボックス 153"/>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125984</xdr:rowOff>
    </xdr:from>
    <xdr:to>
      <xdr:col>15</xdr:col>
      <xdr:colOff>133350</xdr:colOff>
      <xdr:row>66</xdr:row>
      <xdr:rowOff>56134</xdr:rowOff>
    </xdr:to>
    <xdr:sp macro="" textlink="">
      <xdr:nvSpPr>
        <xdr:cNvPr id="155" name="楕円 154"/>
        <xdr:cNvSpPr/>
      </xdr:nvSpPr>
      <xdr:spPr>
        <a:xfrm>
          <a:off x="3175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40911</xdr:rowOff>
    </xdr:from>
    <xdr:ext cx="762000" cy="259045"/>
    <xdr:sp macro="" textlink="">
      <xdr:nvSpPr>
        <xdr:cNvPr id="156" name="テキスト ボックス 155"/>
        <xdr:cNvSpPr txBox="1"/>
      </xdr:nvSpPr>
      <xdr:spPr>
        <a:xfrm>
          <a:off x="2844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7" name="楕円 156"/>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142511</xdr:rowOff>
    </xdr:from>
    <xdr:ext cx="762000" cy="259045"/>
    <xdr:sp macro="" textlink="">
      <xdr:nvSpPr>
        <xdr:cNvPr id="158" name="テキスト ボックス 157"/>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70612</xdr:rowOff>
    </xdr:from>
    <xdr:to>
      <xdr:col>7</xdr:col>
      <xdr:colOff>31750</xdr:colOff>
      <xdr:row>65</xdr:row>
      <xdr:rowOff>762</xdr:rowOff>
    </xdr:to>
    <xdr:sp macro="" textlink="">
      <xdr:nvSpPr>
        <xdr:cNvPr id="159" name="楕円 158"/>
        <xdr:cNvSpPr/>
      </xdr:nvSpPr>
      <xdr:spPr>
        <a:xfrm>
          <a:off x="1397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156989</xdr:rowOff>
    </xdr:from>
    <xdr:ext cx="762000" cy="259045"/>
    <xdr:sp macro="" textlink="">
      <xdr:nvSpPr>
        <xdr:cNvPr id="160" name="テキスト ボックス 159"/>
        <xdr:cNvSpPr txBox="1"/>
      </xdr:nvSpPr>
      <xdr:spPr>
        <a:xfrm>
          <a:off x="1066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令和４年度は約</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万円で前年度と同程度となっている。昨今の給与勧告を踏まえた職員人件費の増や、物価高騰による物件費の増により、年々増加傾向にあるため、注意が必要である。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37007</xdr:rowOff>
    </xdr:from>
    <xdr:to>
      <xdr:col>23</xdr:col>
      <xdr:colOff>133350</xdr:colOff>
      <xdr:row>88</xdr:row>
      <xdr:rowOff>166288</xdr:rowOff>
    </xdr:to>
    <xdr:cxnSp macro="">
      <xdr:nvCxnSpPr>
        <xdr:cNvPr id="190" name="直線コネクタ 189"/>
        <xdr:cNvCxnSpPr/>
      </xdr:nvCxnSpPr>
      <xdr:spPr>
        <a:xfrm flipV="1">
          <a:off x="4953000" y="13924457"/>
          <a:ext cx="0" cy="132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138365</xdr:rowOff>
    </xdr:from>
    <xdr:ext cx="762000" cy="259045"/>
    <xdr:sp macro="" textlink="">
      <xdr:nvSpPr>
        <xdr:cNvPr id="191" name="人件費・物件費等の状況最小値テキスト"/>
        <xdr:cNvSpPr txBox="1"/>
      </xdr:nvSpPr>
      <xdr:spPr>
        <a:xfrm>
          <a:off x="5041900" y="1522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166288</xdr:rowOff>
    </xdr:from>
    <xdr:to>
      <xdr:col>24</xdr:col>
      <xdr:colOff>12700</xdr:colOff>
      <xdr:row>88</xdr:row>
      <xdr:rowOff>166288</xdr:rowOff>
    </xdr:to>
    <xdr:cxnSp macro="">
      <xdr:nvCxnSpPr>
        <xdr:cNvPr id="192" name="直線コネクタ 191"/>
        <xdr:cNvCxnSpPr/>
      </xdr:nvCxnSpPr>
      <xdr:spPr>
        <a:xfrm>
          <a:off x="4864100" y="1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123384</xdr:rowOff>
    </xdr:from>
    <xdr:ext cx="762000" cy="259045"/>
    <xdr:sp macro="" textlink="">
      <xdr:nvSpPr>
        <xdr:cNvPr id="193" name="人件費・物件費等の状況最大値テキスト"/>
        <xdr:cNvSpPr txBox="1"/>
      </xdr:nvSpPr>
      <xdr:spPr>
        <a:xfrm>
          <a:off x="5041900" y="136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37007</xdr:rowOff>
    </xdr:from>
    <xdr:to>
      <xdr:col>24</xdr:col>
      <xdr:colOff>12700</xdr:colOff>
      <xdr:row>81</xdr:row>
      <xdr:rowOff>37007</xdr:rowOff>
    </xdr:to>
    <xdr:cxnSp macro="">
      <xdr:nvCxnSpPr>
        <xdr:cNvPr id="194" name="直線コネクタ 193"/>
        <xdr:cNvCxnSpPr/>
      </xdr:nvCxnSpPr>
      <xdr:spPr>
        <a:xfrm>
          <a:off x="4864100" y="139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53663</xdr:rowOff>
    </xdr:from>
    <xdr:to>
      <xdr:col>23</xdr:col>
      <xdr:colOff>133350</xdr:colOff>
      <xdr:row>82</xdr:row>
      <xdr:rowOff>53913</xdr:rowOff>
    </xdr:to>
    <xdr:cxnSp macro="">
      <xdr:nvCxnSpPr>
        <xdr:cNvPr id="195" name="直線コネクタ 194"/>
        <xdr:cNvCxnSpPr/>
      </xdr:nvCxnSpPr>
      <xdr:spPr>
        <a:xfrm>
          <a:off x="4114800" y="14112563"/>
          <a:ext cx="8382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122882</xdr:rowOff>
    </xdr:from>
    <xdr:ext cx="762000" cy="259045"/>
    <xdr:sp macro="" textlink="">
      <xdr:nvSpPr>
        <xdr:cNvPr id="196"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106355</xdr:rowOff>
    </xdr:from>
    <xdr:to>
      <xdr:col>23</xdr:col>
      <xdr:colOff>184150</xdr:colOff>
      <xdr:row>82</xdr:row>
      <xdr:rowOff>36505</xdr:rowOff>
    </xdr:to>
    <xdr:sp macro="" textlink="">
      <xdr:nvSpPr>
        <xdr:cNvPr id="197" name="フローチャート: 判断 196"/>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163681</xdr:rowOff>
    </xdr:from>
    <xdr:to>
      <xdr:col>19</xdr:col>
      <xdr:colOff>133350</xdr:colOff>
      <xdr:row>82</xdr:row>
      <xdr:rowOff>53663</xdr:rowOff>
    </xdr:to>
    <xdr:cxnSp macro="">
      <xdr:nvCxnSpPr>
        <xdr:cNvPr id="198" name="直線コネクタ 197"/>
        <xdr:cNvCxnSpPr/>
      </xdr:nvCxnSpPr>
      <xdr:spPr>
        <a:xfrm>
          <a:off x="3225800" y="14051131"/>
          <a:ext cx="889000" cy="6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82297</xdr:rowOff>
    </xdr:from>
    <xdr:to>
      <xdr:col>19</xdr:col>
      <xdr:colOff>184150</xdr:colOff>
      <xdr:row>82</xdr:row>
      <xdr:rowOff>12447</xdr:rowOff>
    </xdr:to>
    <xdr:sp macro="" textlink="">
      <xdr:nvSpPr>
        <xdr:cNvPr id="199" name="フローチャート: 判断 198"/>
        <xdr:cNvSpPr/>
      </xdr:nvSpPr>
      <xdr:spPr>
        <a:xfrm>
          <a:off x="40640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22624</xdr:rowOff>
    </xdr:from>
    <xdr:ext cx="736600" cy="259045"/>
    <xdr:sp macro="" textlink="">
      <xdr:nvSpPr>
        <xdr:cNvPr id="200" name="テキスト ボックス 199"/>
        <xdr:cNvSpPr txBox="1"/>
      </xdr:nvSpPr>
      <xdr:spPr>
        <a:xfrm>
          <a:off x="3733800" y="1373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114602</xdr:rowOff>
    </xdr:from>
    <xdr:to>
      <xdr:col>15</xdr:col>
      <xdr:colOff>82550</xdr:colOff>
      <xdr:row>81</xdr:row>
      <xdr:rowOff>163681</xdr:rowOff>
    </xdr:to>
    <xdr:cxnSp macro="">
      <xdr:nvCxnSpPr>
        <xdr:cNvPr id="201" name="直線コネクタ 200"/>
        <xdr:cNvCxnSpPr/>
      </xdr:nvCxnSpPr>
      <xdr:spPr>
        <a:xfrm>
          <a:off x="2336800" y="14002052"/>
          <a:ext cx="889000" cy="4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21095</xdr:rowOff>
    </xdr:from>
    <xdr:to>
      <xdr:col>15</xdr:col>
      <xdr:colOff>133350</xdr:colOff>
      <xdr:row>81</xdr:row>
      <xdr:rowOff>122695</xdr:rowOff>
    </xdr:to>
    <xdr:sp macro="" textlink="">
      <xdr:nvSpPr>
        <xdr:cNvPr id="202" name="フローチャート: 判断 201"/>
        <xdr:cNvSpPr/>
      </xdr:nvSpPr>
      <xdr:spPr>
        <a:xfrm>
          <a:off x="3175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132872</xdr:rowOff>
    </xdr:from>
    <xdr:ext cx="762000" cy="259045"/>
    <xdr:sp macro="" textlink="">
      <xdr:nvSpPr>
        <xdr:cNvPr id="203" name="テキスト ボックス 202"/>
        <xdr:cNvSpPr txBox="1"/>
      </xdr:nvSpPr>
      <xdr:spPr>
        <a:xfrm>
          <a:off x="2844800" y="136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77558</xdr:rowOff>
    </xdr:from>
    <xdr:to>
      <xdr:col>11</xdr:col>
      <xdr:colOff>31750</xdr:colOff>
      <xdr:row>81</xdr:row>
      <xdr:rowOff>114602</xdr:rowOff>
    </xdr:to>
    <xdr:cxnSp macro="">
      <xdr:nvCxnSpPr>
        <xdr:cNvPr id="204" name="直線コネクタ 203"/>
        <xdr:cNvCxnSpPr/>
      </xdr:nvCxnSpPr>
      <xdr:spPr>
        <a:xfrm>
          <a:off x="1447800" y="13965008"/>
          <a:ext cx="889000" cy="3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170157</xdr:rowOff>
    </xdr:from>
    <xdr:to>
      <xdr:col>11</xdr:col>
      <xdr:colOff>82550</xdr:colOff>
      <xdr:row>81</xdr:row>
      <xdr:rowOff>100307</xdr:rowOff>
    </xdr:to>
    <xdr:sp macro="" textlink="">
      <xdr:nvSpPr>
        <xdr:cNvPr id="205" name="フローチャート: 判断 204"/>
        <xdr:cNvSpPr/>
      </xdr:nvSpPr>
      <xdr:spPr>
        <a:xfrm>
          <a:off x="2286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110484</xdr:rowOff>
    </xdr:from>
    <xdr:ext cx="762000" cy="259045"/>
    <xdr:sp macro="" textlink="">
      <xdr:nvSpPr>
        <xdr:cNvPr id="206" name="テキスト ボックス 205"/>
        <xdr:cNvSpPr txBox="1"/>
      </xdr:nvSpPr>
      <xdr:spPr>
        <a:xfrm>
          <a:off x="1955800" y="136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139399</xdr:rowOff>
    </xdr:from>
    <xdr:to>
      <xdr:col>7</xdr:col>
      <xdr:colOff>31750</xdr:colOff>
      <xdr:row>81</xdr:row>
      <xdr:rowOff>69549</xdr:rowOff>
    </xdr:to>
    <xdr:sp macro="" textlink="">
      <xdr:nvSpPr>
        <xdr:cNvPr id="207" name="フローチャート: 判断 206"/>
        <xdr:cNvSpPr/>
      </xdr:nvSpPr>
      <xdr:spPr>
        <a:xfrm>
          <a:off x="1397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79726</xdr:rowOff>
    </xdr:from>
    <xdr:ext cx="762000" cy="259045"/>
    <xdr:sp macro="" textlink="">
      <xdr:nvSpPr>
        <xdr:cNvPr id="208" name="テキスト ボックス 207"/>
        <xdr:cNvSpPr txBox="1"/>
      </xdr:nvSpPr>
      <xdr:spPr>
        <a:xfrm>
          <a:off x="1066800" y="1362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3113</xdr:rowOff>
    </xdr:from>
    <xdr:to>
      <xdr:col>23</xdr:col>
      <xdr:colOff>184150</xdr:colOff>
      <xdr:row>82</xdr:row>
      <xdr:rowOff>104713</xdr:rowOff>
    </xdr:to>
    <xdr:sp macro="" textlink="">
      <xdr:nvSpPr>
        <xdr:cNvPr id="214" name="楕円 213"/>
        <xdr:cNvSpPr/>
      </xdr:nvSpPr>
      <xdr:spPr>
        <a:xfrm>
          <a:off x="4902200" y="140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146640</xdr:rowOff>
    </xdr:from>
    <xdr:ext cx="762000" cy="259045"/>
    <xdr:sp macro="" textlink="">
      <xdr:nvSpPr>
        <xdr:cNvPr id="215" name="人件費・物件費等の状況該当値テキスト"/>
        <xdr:cNvSpPr txBox="1"/>
      </xdr:nvSpPr>
      <xdr:spPr>
        <a:xfrm>
          <a:off x="5041900" y="140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2863</xdr:rowOff>
    </xdr:from>
    <xdr:to>
      <xdr:col>19</xdr:col>
      <xdr:colOff>184150</xdr:colOff>
      <xdr:row>82</xdr:row>
      <xdr:rowOff>104463</xdr:rowOff>
    </xdr:to>
    <xdr:sp macro="" textlink="">
      <xdr:nvSpPr>
        <xdr:cNvPr id="216" name="楕円 215"/>
        <xdr:cNvSpPr/>
      </xdr:nvSpPr>
      <xdr:spPr>
        <a:xfrm>
          <a:off x="4064000" y="140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89240</xdr:rowOff>
    </xdr:from>
    <xdr:ext cx="736600" cy="259045"/>
    <xdr:sp macro="" textlink="">
      <xdr:nvSpPr>
        <xdr:cNvPr id="217" name="テキスト ボックス 216"/>
        <xdr:cNvSpPr txBox="1"/>
      </xdr:nvSpPr>
      <xdr:spPr>
        <a:xfrm>
          <a:off x="3733800" y="1414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112881</xdr:rowOff>
    </xdr:from>
    <xdr:to>
      <xdr:col>15</xdr:col>
      <xdr:colOff>133350</xdr:colOff>
      <xdr:row>82</xdr:row>
      <xdr:rowOff>43031</xdr:rowOff>
    </xdr:to>
    <xdr:sp macro="" textlink="">
      <xdr:nvSpPr>
        <xdr:cNvPr id="218" name="楕円 217"/>
        <xdr:cNvSpPr/>
      </xdr:nvSpPr>
      <xdr:spPr>
        <a:xfrm>
          <a:off x="3175000" y="1400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27808</xdr:rowOff>
    </xdr:from>
    <xdr:ext cx="762000" cy="259045"/>
    <xdr:sp macro="" textlink="">
      <xdr:nvSpPr>
        <xdr:cNvPr id="219" name="テキスト ボックス 218"/>
        <xdr:cNvSpPr txBox="1"/>
      </xdr:nvSpPr>
      <xdr:spPr>
        <a:xfrm>
          <a:off x="2844800" y="1408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63802</xdr:rowOff>
    </xdr:from>
    <xdr:to>
      <xdr:col>11</xdr:col>
      <xdr:colOff>82550</xdr:colOff>
      <xdr:row>81</xdr:row>
      <xdr:rowOff>165402</xdr:rowOff>
    </xdr:to>
    <xdr:sp macro="" textlink="">
      <xdr:nvSpPr>
        <xdr:cNvPr id="220" name="楕円 219"/>
        <xdr:cNvSpPr/>
      </xdr:nvSpPr>
      <xdr:spPr>
        <a:xfrm>
          <a:off x="2286000" y="139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150179</xdr:rowOff>
    </xdr:from>
    <xdr:ext cx="762000" cy="259045"/>
    <xdr:sp macro="" textlink="">
      <xdr:nvSpPr>
        <xdr:cNvPr id="221" name="テキスト ボックス 220"/>
        <xdr:cNvSpPr txBox="1"/>
      </xdr:nvSpPr>
      <xdr:spPr>
        <a:xfrm>
          <a:off x="1955800" y="140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26758</xdr:rowOff>
    </xdr:from>
    <xdr:to>
      <xdr:col>7</xdr:col>
      <xdr:colOff>31750</xdr:colOff>
      <xdr:row>81</xdr:row>
      <xdr:rowOff>128358</xdr:rowOff>
    </xdr:to>
    <xdr:sp macro="" textlink="">
      <xdr:nvSpPr>
        <xdr:cNvPr id="222" name="楕円 221"/>
        <xdr:cNvSpPr/>
      </xdr:nvSpPr>
      <xdr:spPr>
        <a:xfrm>
          <a:off x="1397000" y="1391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113135</xdr:rowOff>
    </xdr:from>
    <xdr:ext cx="762000" cy="259045"/>
    <xdr:sp macro="" textlink="">
      <xdr:nvSpPr>
        <xdr:cNvPr id="223" name="テキスト ボックス 222"/>
        <xdr:cNvSpPr txBox="1"/>
      </xdr:nvSpPr>
      <xdr:spPr>
        <a:xfrm>
          <a:off x="1066800" y="1400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令和４年度のラスパイレス指数は</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で、全国市平均が</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であり、類似団体においても中位であることから、適正な給与水準であると考えられる。</a:t>
          </a:r>
        </a:p>
        <a:p>
          <a:r>
            <a:rPr kumimoji="1" lang="ja-JP" altLang="en-US" sz="1300">
              <a:latin typeface="ＭＳ Ｐゴシック" panose="020B0600070205080204" pitchFamily="50" charset="-128"/>
              <a:ea typeface="ＭＳ Ｐゴシック" panose="020B0600070205080204" pitchFamily="50" charset="-128"/>
            </a:rPr>
            <a:t>今後、職員の新陳代謝が進むことが見込まれているが、給与勧告の動向や定年延長の影響等を踏まえ、中長期的な視点で給与水準の適正化に努めていく。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88</xdr:row>
      <xdr:rowOff>24130</xdr:rowOff>
    </xdr:to>
    <xdr:cxnSp macro="">
      <xdr:nvCxnSpPr>
        <xdr:cNvPr id="250" name="直線コネクタ 249"/>
        <xdr:cNvCxnSpPr/>
      </xdr:nvCxnSpPr>
      <xdr:spPr>
        <a:xfrm flipV="1">
          <a:off x="17018000" y="139052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51"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52" name="直線コネクタ 251"/>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3"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4" name="直線コネクタ 253"/>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154939</xdr:rowOff>
    </xdr:to>
    <xdr:cxnSp macro="">
      <xdr:nvCxnSpPr>
        <xdr:cNvPr id="255" name="直線コネクタ 254"/>
        <xdr:cNvCxnSpPr/>
      </xdr:nvCxnSpPr>
      <xdr:spPr>
        <a:xfrm>
          <a:off x="16179800" y="14460220"/>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6"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7" name="フローチャート: 判断 256"/>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84</xdr:row>
      <xdr:rowOff>58420</xdr:rowOff>
    </xdr:to>
    <xdr:cxnSp macro="">
      <xdr:nvCxnSpPr>
        <xdr:cNvPr id="258" name="直線コネクタ 257"/>
        <xdr:cNvCxnSpPr/>
      </xdr:nvCxnSpPr>
      <xdr:spPr>
        <a:xfrm>
          <a:off x="15290800" y="1446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128270</xdr:rowOff>
    </xdr:from>
    <xdr:to>
      <xdr:col>77</xdr:col>
      <xdr:colOff>95250</xdr:colOff>
      <xdr:row>85</xdr:row>
      <xdr:rowOff>58420</xdr:rowOff>
    </xdr:to>
    <xdr:sp macro="" textlink="">
      <xdr:nvSpPr>
        <xdr:cNvPr id="259" name="フローチャート: 判断 258"/>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43197</xdr:rowOff>
    </xdr:from>
    <xdr:ext cx="736600" cy="259045"/>
    <xdr:sp macro="" textlink="">
      <xdr:nvSpPr>
        <xdr:cNvPr id="260" name="テキスト ボックス 259"/>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58420</xdr:rowOff>
    </xdr:from>
    <xdr:to>
      <xdr:col>72</xdr:col>
      <xdr:colOff>203200</xdr:colOff>
      <xdr:row>84</xdr:row>
      <xdr:rowOff>106680</xdr:rowOff>
    </xdr:to>
    <xdr:cxnSp macro="">
      <xdr:nvCxnSpPr>
        <xdr:cNvPr id="261" name="直線コネクタ 260"/>
        <xdr:cNvCxnSpPr/>
      </xdr:nvCxnSpPr>
      <xdr:spPr>
        <a:xfrm flipV="1">
          <a:off x="14401800" y="1446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128270</xdr:rowOff>
    </xdr:from>
    <xdr:to>
      <xdr:col>73</xdr:col>
      <xdr:colOff>44450</xdr:colOff>
      <xdr:row>85</xdr:row>
      <xdr:rowOff>58420</xdr:rowOff>
    </xdr:to>
    <xdr:sp macro="" textlink="">
      <xdr:nvSpPr>
        <xdr:cNvPr id="262" name="フローチャート: 判断 261"/>
        <xdr:cNvSpPr/>
      </xdr:nvSpPr>
      <xdr:spPr>
        <a:xfrm>
          <a:off x="15240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43197</xdr:rowOff>
    </xdr:from>
    <xdr:ext cx="762000" cy="259045"/>
    <xdr:sp macro="" textlink="">
      <xdr:nvSpPr>
        <xdr:cNvPr id="263" name="テキスト ボックス 262"/>
        <xdr:cNvSpPr txBox="1"/>
      </xdr:nvSpPr>
      <xdr:spPr>
        <a:xfrm>
          <a:off x="14909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106680</xdr:rowOff>
    </xdr:from>
    <xdr:to>
      <xdr:col>68</xdr:col>
      <xdr:colOff>152400</xdr:colOff>
      <xdr:row>85</xdr:row>
      <xdr:rowOff>31750</xdr:rowOff>
    </xdr:to>
    <xdr:cxnSp macro="">
      <xdr:nvCxnSpPr>
        <xdr:cNvPr id="264" name="直線コネクタ 263"/>
        <xdr:cNvCxnSpPr/>
      </xdr:nvCxnSpPr>
      <xdr:spPr>
        <a:xfrm flipV="1">
          <a:off x="13512800" y="1450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5080</xdr:rowOff>
    </xdr:from>
    <xdr:to>
      <xdr:col>68</xdr:col>
      <xdr:colOff>203200</xdr:colOff>
      <xdr:row>85</xdr:row>
      <xdr:rowOff>106680</xdr:rowOff>
    </xdr:to>
    <xdr:sp macro="" textlink="">
      <xdr:nvSpPr>
        <xdr:cNvPr id="265" name="フローチャート: 判断 264"/>
        <xdr:cNvSpPr/>
      </xdr:nvSpPr>
      <xdr:spPr>
        <a:xfrm>
          <a:off x="14351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91457</xdr:rowOff>
    </xdr:from>
    <xdr:ext cx="762000" cy="259045"/>
    <xdr:sp macro="" textlink="">
      <xdr:nvSpPr>
        <xdr:cNvPr id="266" name="テキスト ボックス 265"/>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7" name="フローチャート: 判断 266"/>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68" name="テキスト ボックス 267"/>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74" name="楕円 273"/>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76216</xdr:rowOff>
    </xdr:from>
    <xdr:ext cx="762000" cy="259045"/>
    <xdr:sp macro="" textlink="">
      <xdr:nvSpPr>
        <xdr:cNvPr id="275" name="給与水準   （国との比較）該当値テキスト"/>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6" name="楕円 275"/>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7" name="テキスト ボックス 276"/>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7620</xdr:rowOff>
    </xdr:from>
    <xdr:to>
      <xdr:col>73</xdr:col>
      <xdr:colOff>44450</xdr:colOff>
      <xdr:row>84</xdr:row>
      <xdr:rowOff>109220</xdr:rowOff>
    </xdr:to>
    <xdr:sp macro="" textlink="">
      <xdr:nvSpPr>
        <xdr:cNvPr id="278" name="楕円 277"/>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119397</xdr:rowOff>
    </xdr:from>
    <xdr:ext cx="762000" cy="259045"/>
    <xdr:sp macro="" textlink="">
      <xdr:nvSpPr>
        <xdr:cNvPr id="279" name="テキスト ボックス 278"/>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55880</xdr:rowOff>
    </xdr:from>
    <xdr:to>
      <xdr:col>68</xdr:col>
      <xdr:colOff>203200</xdr:colOff>
      <xdr:row>84</xdr:row>
      <xdr:rowOff>157480</xdr:rowOff>
    </xdr:to>
    <xdr:sp macro="" textlink="">
      <xdr:nvSpPr>
        <xdr:cNvPr id="280" name="楕円 279"/>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167657</xdr:rowOff>
    </xdr:from>
    <xdr:ext cx="762000" cy="259045"/>
    <xdr:sp macro="" textlink="">
      <xdr:nvSpPr>
        <xdr:cNvPr id="281" name="テキスト ボックス 280"/>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職員数については、職員定数の適正化により、平成５年４月のピーク時の職員数</a:t>
          </a:r>
          <a:r>
            <a:rPr kumimoji="1" lang="en-US" altLang="ja-JP" sz="1300">
              <a:latin typeface="ＭＳ Ｐゴシック" panose="020B0600070205080204" pitchFamily="50" charset="-128"/>
              <a:ea typeface="ＭＳ Ｐゴシック" panose="020B0600070205080204" pitchFamily="50" charset="-128"/>
            </a:rPr>
            <a:t>3,098</a:t>
          </a:r>
          <a:r>
            <a:rPr kumimoji="1" lang="ja-JP" altLang="en-US" sz="1300">
              <a:latin typeface="ＭＳ Ｐゴシック" panose="020B0600070205080204" pitchFamily="50" charset="-128"/>
              <a:ea typeface="ＭＳ Ｐゴシック" panose="020B0600070205080204" pitchFamily="50" charset="-128"/>
            </a:rPr>
            <a:t>人から平成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年４月には</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人まで大きく削減してきた。</a:t>
          </a:r>
        </a:p>
        <a:p>
          <a:r>
            <a:rPr kumimoji="1" lang="ja-JP" altLang="en-US" sz="1300">
              <a:latin typeface="ＭＳ Ｐゴシック" panose="020B0600070205080204" pitchFamily="50" charset="-128"/>
              <a:ea typeface="ＭＳ Ｐゴシック" panose="020B0600070205080204" pitchFamily="50" charset="-128"/>
            </a:rPr>
            <a:t>しかし、本区を取り巻く環境の変化は著しく、令和５年２月の児童相談所開設等、新たな行政需要も拡大していることから、人件費の増が財政の硬直化の要因となることに留意しながら、柔軟かつ的確な職員配置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67</xdr:row>
      <xdr:rowOff>55880</xdr:rowOff>
    </xdr:to>
    <xdr:cxnSp macro="">
      <xdr:nvCxnSpPr>
        <xdr:cNvPr id="315" name="直線コネクタ 314"/>
        <xdr:cNvCxnSpPr/>
      </xdr:nvCxnSpPr>
      <xdr:spPr>
        <a:xfrm flipV="1">
          <a:off x="17018000" y="10133149"/>
          <a:ext cx="0" cy="1409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6"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7" name="直線コネクタ 316"/>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18" name="定員管理の状況最大値テキスト"/>
        <xdr:cNvSpPr txBox="1"/>
      </xdr:nvSpPr>
      <xdr:spPr>
        <a:xfrm>
          <a:off x="17106900" y="987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19" name="直線コネクタ 318"/>
        <xdr:cNvCxnSpPr/>
      </xdr:nvCxnSpPr>
      <xdr:spPr>
        <a:xfrm>
          <a:off x="16929100" y="1013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62170</xdr:rowOff>
    </xdr:from>
    <xdr:to>
      <xdr:col>81</xdr:col>
      <xdr:colOff>44450</xdr:colOff>
      <xdr:row>60</xdr:row>
      <xdr:rowOff>75958</xdr:rowOff>
    </xdr:to>
    <xdr:cxnSp macro="">
      <xdr:nvCxnSpPr>
        <xdr:cNvPr id="320" name="直線コネクタ 319"/>
        <xdr:cNvCxnSpPr/>
      </xdr:nvCxnSpPr>
      <xdr:spPr>
        <a:xfrm flipV="1">
          <a:off x="16179800" y="1034917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168322</xdr:rowOff>
    </xdr:from>
    <xdr:ext cx="762000" cy="259045"/>
    <xdr:sp macro="" textlink="">
      <xdr:nvSpPr>
        <xdr:cNvPr id="321" name="定員管理の状況平均値テキスト"/>
        <xdr:cNvSpPr txBox="1"/>
      </xdr:nvSpPr>
      <xdr:spPr>
        <a:xfrm>
          <a:off x="17106900" y="101124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151795</xdr:rowOff>
    </xdr:from>
    <xdr:to>
      <xdr:col>81</xdr:col>
      <xdr:colOff>95250</xdr:colOff>
      <xdr:row>60</xdr:row>
      <xdr:rowOff>81945</xdr:rowOff>
    </xdr:to>
    <xdr:sp macro="" textlink="">
      <xdr:nvSpPr>
        <xdr:cNvPr id="322" name="フローチャート: 判断 321"/>
        <xdr:cNvSpPr/>
      </xdr:nvSpPr>
      <xdr:spPr>
        <a:xfrm>
          <a:off x="16967200" y="1026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65617</xdr:rowOff>
    </xdr:from>
    <xdr:to>
      <xdr:col>77</xdr:col>
      <xdr:colOff>44450</xdr:colOff>
      <xdr:row>60</xdr:row>
      <xdr:rowOff>75958</xdr:rowOff>
    </xdr:to>
    <xdr:cxnSp macro="">
      <xdr:nvCxnSpPr>
        <xdr:cNvPr id="323" name="直線コネクタ 322"/>
        <xdr:cNvCxnSpPr/>
      </xdr:nvCxnSpPr>
      <xdr:spPr>
        <a:xfrm>
          <a:off x="15290800" y="1035261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4" name="フローチャート: 判断 323"/>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25" name="テキスト ボックス 324"/>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65617</xdr:rowOff>
    </xdr:to>
    <xdr:cxnSp macro="">
      <xdr:nvCxnSpPr>
        <xdr:cNvPr id="326" name="直線コネクタ 325"/>
        <xdr:cNvCxnSpPr/>
      </xdr:nvCxnSpPr>
      <xdr:spPr>
        <a:xfrm>
          <a:off x="14401800" y="103445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142603</xdr:rowOff>
    </xdr:from>
    <xdr:to>
      <xdr:col>73</xdr:col>
      <xdr:colOff>44450</xdr:colOff>
      <xdr:row>60</xdr:row>
      <xdr:rowOff>72753</xdr:rowOff>
    </xdr:to>
    <xdr:sp macro="" textlink="">
      <xdr:nvSpPr>
        <xdr:cNvPr id="327" name="フローチャート: 判断 326"/>
        <xdr:cNvSpPr/>
      </xdr:nvSpPr>
      <xdr:spPr>
        <a:xfrm>
          <a:off x="15240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82930</xdr:rowOff>
    </xdr:from>
    <xdr:ext cx="762000" cy="259045"/>
    <xdr:sp macro="" textlink="">
      <xdr:nvSpPr>
        <xdr:cNvPr id="328" name="テキスト ボックス 327"/>
        <xdr:cNvSpPr txBox="1"/>
      </xdr:nvSpPr>
      <xdr:spPr>
        <a:xfrm>
          <a:off x="14909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48381</xdr:rowOff>
    </xdr:from>
    <xdr:to>
      <xdr:col>68</xdr:col>
      <xdr:colOff>152400</xdr:colOff>
      <xdr:row>60</xdr:row>
      <xdr:rowOff>57573</xdr:rowOff>
    </xdr:to>
    <xdr:cxnSp macro="">
      <xdr:nvCxnSpPr>
        <xdr:cNvPr id="329" name="直線コネクタ 328"/>
        <xdr:cNvCxnSpPr/>
      </xdr:nvCxnSpPr>
      <xdr:spPr>
        <a:xfrm>
          <a:off x="13512800" y="10335381"/>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146050</xdr:rowOff>
    </xdr:from>
    <xdr:to>
      <xdr:col>68</xdr:col>
      <xdr:colOff>203200</xdr:colOff>
      <xdr:row>60</xdr:row>
      <xdr:rowOff>76200</xdr:rowOff>
    </xdr:to>
    <xdr:sp macro="" textlink="">
      <xdr:nvSpPr>
        <xdr:cNvPr id="330" name="フローチャート: 判断 329"/>
        <xdr:cNvSpPr/>
      </xdr:nvSpPr>
      <xdr:spPr>
        <a:xfrm>
          <a:off x="14351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31" name="テキスト ボックス 330"/>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32" name="フローチャート: 判断 331"/>
        <xdr:cNvSpPr/>
      </xdr:nvSpPr>
      <xdr:spPr>
        <a:xfrm>
          <a:off x="13462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33" name="テキスト ボックス 332"/>
        <xdr:cNvSpPr txBox="1"/>
      </xdr:nvSpPr>
      <xdr:spPr>
        <a:xfrm>
          <a:off x="13131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11370</xdr:rowOff>
    </xdr:from>
    <xdr:to>
      <xdr:col>81</xdr:col>
      <xdr:colOff>95250</xdr:colOff>
      <xdr:row>60</xdr:row>
      <xdr:rowOff>112970</xdr:rowOff>
    </xdr:to>
    <xdr:sp macro="" textlink="">
      <xdr:nvSpPr>
        <xdr:cNvPr id="339" name="楕円 338"/>
        <xdr:cNvSpPr/>
      </xdr:nvSpPr>
      <xdr:spPr>
        <a:xfrm>
          <a:off x="16967200" y="102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154897</xdr:rowOff>
    </xdr:from>
    <xdr:ext cx="762000" cy="259045"/>
    <xdr:sp macro="" textlink="">
      <xdr:nvSpPr>
        <xdr:cNvPr id="340" name="定員管理の状況該当値テキスト"/>
        <xdr:cNvSpPr txBox="1"/>
      </xdr:nvSpPr>
      <xdr:spPr>
        <a:xfrm>
          <a:off x="17106900" y="1027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25158</xdr:rowOff>
    </xdr:from>
    <xdr:to>
      <xdr:col>77</xdr:col>
      <xdr:colOff>95250</xdr:colOff>
      <xdr:row>60</xdr:row>
      <xdr:rowOff>126758</xdr:rowOff>
    </xdr:to>
    <xdr:sp macro="" textlink="">
      <xdr:nvSpPr>
        <xdr:cNvPr id="341" name="楕円 340"/>
        <xdr:cNvSpPr/>
      </xdr:nvSpPr>
      <xdr:spPr>
        <a:xfrm>
          <a:off x="16129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111535</xdr:rowOff>
    </xdr:from>
    <xdr:ext cx="736600" cy="259045"/>
    <xdr:sp macro="" textlink="">
      <xdr:nvSpPr>
        <xdr:cNvPr id="342" name="テキスト ボックス 34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14817</xdr:rowOff>
    </xdr:from>
    <xdr:to>
      <xdr:col>73</xdr:col>
      <xdr:colOff>44450</xdr:colOff>
      <xdr:row>60</xdr:row>
      <xdr:rowOff>116417</xdr:rowOff>
    </xdr:to>
    <xdr:sp macro="" textlink="">
      <xdr:nvSpPr>
        <xdr:cNvPr id="343" name="楕円 342"/>
        <xdr:cNvSpPr/>
      </xdr:nvSpPr>
      <xdr:spPr>
        <a:xfrm>
          <a:off x="15240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101194</xdr:rowOff>
    </xdr:from>
    <xdr:ext cx="762000" cy="259045"/>
    <xdr:sp macro="" textlink="">
      <xdr:nvSpPr>
        <xdr:cNvPr id="344" name="テキスト ボックス 343"/>
        <xdr:cNvSpPr txBox="1"/>
      </xdr:nvSpPr>
      <xdr:spPr>
        <a:xfrm>
          <a:off x="14909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6773</xdr:rowOff>
    </xdr:from>
    <xdr:to>
      <xdr:col>68</xdr:col>
      <xdr:colOff>203200</xdr:colOff>
      <xdr:row>60</xdr:row>
      <xdr:rowOff>108373</xdr:rowOff>
    </xdr:to>
    <xdr:sp macro="" textlink="">
      <xdr:nvSpPr>
        <xdr:cNvPr id="345" name="楕円 344"/>
        <xdr:cNvSpPr/>
      </xdr:nvSpPr>
      <xdr:spPr>
        <a:xfrm>
          <a:off x="14351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93150</xdr:rowOff>
    </xdr:from>
    <xdr:ext cx="762000" cy="259045"/>
    <xdr:sp macro="" textlink="">
      <xdr:nvSpPr>
        <xdr:cNvPr id="346" name="テキスト ボックス 345"/>
        <xdr:cNvSpPr txBox="1"/>
      </xdr:nvSpPr>
      <xdr:spPr>
        <a:xfrm>
          <a:off x="140208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169031</xdr:rowOff>
    </xdr:from>
    <xdr:to>
      <xdr:col>64</xdr:col>
      <xdr:colOff>152400</xdr:colOff>
      <xdr:row>60</xdr:row>
      <xdr:rowOff>99181</xdr:rowOff>
    </xdr:to>
    <xdr:sp macro="" textlink="">
      <xdr:nvSpPr>
        <xdr:cNvPr id="347" name="楕円 346"/>
        <xdr:cNvSpPr/>
      </xdr:nvSpPr>
      <xdr:spPr>
        <a:xfrm>
          <a:off x="13462000" y="102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83958</xdr:rowOff>
    </xdr:from>
    <xdr:ext cx="762000" cy="259045"/>
    <xdr:sp macro="" textlink="">
      <xdr:nvSpPr>
        <xdr:cNvPr id="348" name="テキスト ボックス 347"/>
        <xdr:cNvSpPr txBox="1"/>
      </xdr:nvSpPr>
      <xdr:spPr>
        <a:xfrm>
          <a:off x="13131800" y="1037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本指標は直近３か年平均で求めることになっており、ほぼ横ばいとなっている。</a:t>
          </a:r>
        </a:p>
        <a:p>
          <a:r>
            <a:rPr kumimoji="1" lang="ja-JP" altLang="en-US" sz="1300">
              <a:latin typeface="ＭＳ Ｐゴシック" panose="020B0600070205080204" pitchFamily="50" charset="-128"/>
              <a:ea typeface="ＭＳ Ｐゴシック" panose="020B0600070205080204" pitchFamily="50" charset="-128"/>
            </a:rPr>
            <a:t>なお、令和４年度単年度の実質公債費比率は△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と悪化したが、本指標は標準財政規模が分母となっており、標準財政規模の増に伴い、分子が負の値であることから計算上悪化したもの。地方債の元利償還金は減少していることから、大きな問題はないと考え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74" name="直線コネクタ 373"/>
        <xdr:cNvCxnSpPr/>
      </xdr:nvCxnSpPr>
      <xdr:spPr>
        <a:xfrm flipV="1">
          <a:off x="17018000" y="6261100"/>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56092</xdr:rowOff>
    </xdr:from>
    <xdr:to>
      <xdr:col>81</xdr:col>
      <xdr:colOff>44450</xdr:colOff>
      <xdr:row>41</xdr:row>
      <xdr:rowOff>76200</xdr:rowOff>
    </xdr:to>
    <xdr:cxnSp macro="">
      <xdr:nvCxnSpPr>
        <xdr:cNvPr id="379" name="直線コネクタ 378"/>
        <xdr:cNvCxnSpPr/>
      </xdr:nvCxnSpPr>
      <xdr:spPr>
        <a:xfrm>
          <a:off x="16179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42985</xdr:rowOff>
    </xdr:from>
    <xdr:ext cx="762000" cy="259045"/>
    <xdr:sp macro="" textlink="">
      <xdr:nvSpPr>
        <xdr:cNvPr id="380" name="公債費負担の状況平均値テキスト"/>
        <xdr:cNvSpPr txBox="1"/>
      </xdr:nvSpPr>
      <xdr:spPr>
        <a:xfrm>
          <a:off x="17106900" y="6558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1" name="フローチャート: 判断 380"/>
        <xdr:cNvSpPr/>
      </xdr:nvSpPr>
      <xdr:spPr>
        <a:xfrm>
          <a:off x="169672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15875</xdr:rowOff>
    </xdr:from>
    <xdr:to>
      <xdr:col>77</xdr:col>
      <xdr:colOff>44450</xdr:colOff>
      <xdr:row>41</xdr:row>
      <xdr:rowOff>56092</xdr:rowOff>
    </xdr:to>
    <xdr:cxnSp macro="">
      <xdr:nvCxnSpPr>
        <xdr:cNvPr id="382" name="直線コネクタ 381"/>
        <xdr:cNvCxnSpPr/>
      </xdr:nvCxnSpPr>
      <xdr:spPr>
        <a:xfrm>
          <a:off x="15290800" y="70453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3" name="フローチャート: 判断 382"/>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4" name="テキスト ボックス 383"/>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15875</xdr:rowOff>
    </xdr:to>
    <xdr:cxnSp macro="">
      <xdr:nvCxnSpPr>
        <xdr:cNvPr id="385" name="直線コネクタ 384"/>
        <xdr:cNvCxnSpPr/>
      </xdr:nvCxnSpPr>
      <xdr:spPr>
        <a:xfrm>
          <a:off x="14401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86" name="フローチャート: 判断 385"/>
        <xdr:cNvSpPr/>
      </xdr:nvSpPr>
      <xdr:spPr>
        <a:xfrm>
          <a:off x="15240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387" name="テキスト ボックス 386"/>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167217</xdr:rowOff>
    </xdr:to>
    <xdr:cxnSp macro="">
      <xdr:nvCxnSpPr>
        <xdr:cNvPr id="388" name="直線コネクタ 387"/>
        <xdr:cNvCxnSpPr/>
      </xdr:nvCxnSpPr>
      <xdr:spPr>
        <a:xfrm>
          <a:off x="13512800" y="69045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117475</xdr:rowOff>
    </xdr:from>
    <xdr:to>
      <xdr:col>68</xdr:col>
      <xdr:colOff>203200</xdr:colOff>
      <xdr:row>39</xdr:row>
      <xdr:rowOff>47625</xdr:rowOff>
    </xdr:to>
    <xdr:sp macro="" textlink="">
      <xdr:nvSpPr>
        <xdr:cNvPr id="389" name="フローチャート: 判断 388"/>
        <xdr:cNvSpPr/>
      </xdr:nvSpPr>
      <xdr:spPr>
        <a:xfrm>
          <a:off x="14351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57802</xdr:rowOff>
    </xdr:from>
    <xdr:ext cx="762000" cy="259045"/>
    <xdr:sp macro="" textlink="">
      <xdr:nvSpPr>
        <xdr:cNvPr id="390" name="テキスト ボックス 389"/>
        <xdr:cNvSpPr txBox="1"/>
      </xdr:nvSpPr>
      <xdr:spPr>
        <a:xfrm>
          <a:off x="14020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1" name="フローチャート: 判断 390"/>
        <xdr:cNvSpPr/>
      </xdr:nvSpPr>
      <xdr:spPr>
        <a:xfrm>
          <a:off x="13462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392" name="テキスト ボックス 391"/>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8" name="楕円 397"/>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399"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5292</xdr:rowOff>
    </xdr:from>
    <xdr:to>
      <xdr:col>77</xdr:col>
      <xdr:colOff>95250</xdr:colOff>
      <xdr:row>41</xdr:row>
      <xdr:rowOff>106892</xdr:rowOff>
    </xdr:to>
    <xdr:sp macro="" textlink="">
      <xdr:nvSpPr>
        <xdr:cNvPr id="400" name="楕円 399"/>
        <xdr:cNvSpPr/>
      </xdr:nvSpPr>
      <xdr:spPr>
        <a:xfrm>
          <a:off x="16129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91669</xdr:rowOff>
    </xdr:from>
    <xdr:ext cx="736600" cy="259045"/>
    <xdr:sp macro="" textlink="">
      <xdr:nvSpPr>
        <xdr:cNvPr id="401" name="テキスト ボックス 400"/>
        <xdr:cNvSpPr txBox="1"/>
      </xdr:nvSpPr>
      <xdr:spPr>
        <a:xfrm>
          <a:off x="15798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136525</xdr:rowOff>
    </xdr:from>
    <xdr:to>
      <xdr:col>73</xdr:col>
      <xdr:colOff>44450</xdr:colOff>
      <xdr:row>41</xdr:row>
      <xdr:rowOff>66675</xdr:rowOff>
    </xdr:to>
    <xdr:sp macro="" textlink="">
      <xdr:nvSpPr>
        <xdr:cNvPr id="402" name="楕円 401"/>
        <xdr:cNvSpPr/>
      </xdr:nvSpPr>
      <xdr:spPr>
        <a:xfrm>
          <a:off x="15240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51452</xdr:rowOff>
    </xdr:from>
    <xdr:ext cx="762000" cy="259045"/>
    <xdr:sp macro="" textlink="">
      <xdr:nvSpPr>
        <xdr:cNvPr id="403" name="テキスト ボックス 402"/>
        <xdr:cNvSpPr txBox="1"/>
      </xdr:nvSpPr>
      <xdr:spPr>
        <a:xfrm>
          <a:off x="14909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4" name="楕円 403"/>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405" name="テキスト ボックス 404"/>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6" name="楕円 405"/>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82144</xdr:rowOff>
    </xdr:from>
    <xdr:ext cx="762000" cy="259045"/>
    <xdr:sp macro="" textlink="">
      <xdr:nvSpPr>
        <xdr:cNvPr id="407" name="テキスト ボックス 406"/>
        <xdr:cNvSpPr txBox="1"/>
      </xdr:nvSpPr>
      <xdr:spPr>
        <a:xfrm>
          <a:off x="13131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新規の起債を必要最小限に抑制しつつ、減債基金に積立を行うなど計画的に償還を行ってきたことから、本指標は平成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年度から一貫して</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今後も将来世代の負担が過度なものにならないよう、計画的な起債発行と償還を進めていく。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288,704
259,771
13.01
149,300,723
144,701,202
4,301,152
77,251,526
17,592,476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令和２年度は会計年度任用職員制度の導入等により、直近５年間で一番高い数値となった。令和３年度以降は退職手当の減等により数値が低下している。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令和５年２月に開設した児童相談所の運営や定年の段階的引上げの影響等を見極めながら、人件費が過大にならないように注視していく。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41</xdr:row>
      <xdr:rowOff>31750</xdr:rowOff>
    </xdr:to>
    <xdr:cxnSp macro="">
      <xdr:nvCxnSpPr>
        <xdr:cNvPr id="61" name="直線コネクタ 60"/>
        <xdr:cNvCxnSpPr/>
      </xdr:nvCxnSpPr>
      <xdr:spPr>
        <a:xfrm flipV="1">
          <a:off x="4826000" y="56388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40</xdr:row>
      <xdr:rowOff>12700</xdr:rowOff>
    </xdr:to>
    <xdr:cxnSp macro="">
      <xdr:nvCxnSpPr>
        <xdr:cNvPr id="66" name="直線コネクタ 65"/>
        <xdr:cNvCxnSpPr/>
      </xdr:nvCxnSpPr>
      <xdr:spPr>
        <a:xfrm flipV="1">
          <a:off x="3987800" y="6756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xdr:rowOff>
    </xdr:from>
    <xdr:to>
      <xdr:col>19</xdr:col>
      <xdr:colOff>187325</xdr:colOff>
      <xdr:row>41</xdr:row>
      <xdr:rowOff>133350</xdr:rowOff>
    </xdr:to>
    <xdr:cxnSp macro="">
      <xdr:nvCxnSpPr>
        <xdr:cNvPr id="69" name="直線コネクタ 68"/>
        <xdr:cNvCxnSpPr/>
      </xdr:nvCxnSpPr>
      <xdr:spPr>
        <a:xfrm flipV="1">
          <a:off x="3098800" y="68707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120650</xdr:rowOff>
    </xdr:from>
    <xdr:to>
      <xdr:col>20</xdr:col>
      <xdr:colOff>38100</xdr:colOff>
      <xdr:row>38</xdr:row>
      <xdr:rowOff>50800</xdr:rowOff>
    </xdr:to>
    <xdr:sp macro="" textlink="">
      <xdr:nvSpPr>
        <xdr:cNvPr id="70" name="フローチャート: 判断 69"/>
        <xdr:cNvSpPr/>
      </xdr:nvSpPr>
      <xdr:spPr>
        <a:xfrm>
          <a:off x="3937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82550</xdr:rowOff>
    </xdr:from>
    <xdr:to>
      <xdr:col>15</xdr:col>
      <xdr:colOff>98425</xdr:colOff>
      <xdr:row>41</xdr:row>
      <xdr:rowOff>133350</xdr:rowOff>
    </xdr:to>
    <xdr:cxnSp macro="">
      <xdr:nvCxnSpPr>
        <xdr:cNvPr id="72" name="直線コネクタ 71"/>
        <xdr:cNvCxnSpPr/>
      </xdr:nvCxnSpPr>
      <xdr:spPr>
        <a:xfrm>
          <a:off x="2209800" y="67691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139700</xdr:rowOff>
    </xdr:from>
    <xdr:to>
      <xdr:col>15</xdr:col>
      <xdr:colOff>149225</xdr:colOff>
      <xdr:row>39</xdr:row>
      <xdr:rowOff>69850</xdr:rowOff>
    </xdr:to>
    <xdr:sp macro="" textlink="">
      <xdr:nvSpPr>
        <xdr:cNvPr id="73" name="フローチャート: 判断 72"/>
        <xdr:cNvSpPr/>
      </xdr:nvSpPr>
      <xdr:spPr>
        <a:xfrm>
          <a:off x="3048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82550</xdr:rowOff>
    </xdr:from>
    <xdr:to>
      <xdr:col>11</xdr:col>
      <xdr:colOff>9525</xdr:colOff>
      <xdr:row>40</xdr:row>
      <xdr:rowOff>38100</xdr:rowOff>
    </xdr:to>
    <xdr:cxnSp macro="">
      <xdr:nvCxnSpPr>
        <xdr:cNvPr id="75" name="直線コネクタ 74"/>
        <xdr:cNvCxnSpPr/>
      </xdr:nvCxnSpPr>
      <xdr:spPr>
        <a:xfrm flipV="1">
          <a:off x="1320800" y="6769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146050</xdr:rowOff>
    </xdr:from>
    <xdr:to>
      <xdr:col>11</xdr:col>
      <xdr:colOff>60325</xdr:colOff>
      <xdr:row>38</xdr:row>
      <xdr:rowOff>76200</xdr:rowOff>
    </xdr:to>
    <xdr:sp macro="" textlink="">
      <xdr:nvSpPr>
        <xdr:cNvPr id="76" name="フローチャート: 判断 75"/>
        <xdr:cNvSpPr/>
      </xdr:nvSpPr>
      <xdr:spPr>
        <a:xfrm>
          <a:off x="2159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77" name="テキスト ボックス 76"/>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7" name="楕円 86"/>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88" name="テキスト ボックス 87"/>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82550</xdr:rowOff>
    </xdr:from>
    <xdr:to>
      <xdr:col>15</xdr:col>
      <xdr:colOff>149225</xdr:colOff>
      <xdr:row>42</xdr:row>
      <xdr:rowOff>12700</xdr:rowOff>
    </xdr:to>
    <xdr:sp macro="" textlink="">
      <xdr:nvSpPr>
        <xdr:cNvPr id="89" name="楕円 88"/>
        <xdr:cNvSpPr/>
      </xdr:nvSpPr>
      <xdr:spPr>
        <a:xfrm>
          <a:off x="3048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168927</xdr:rowOff>
    </xdr:from>
    <xdr:ext cx="762000" cy="259045"/>
    <xdr:sp macro="" textlink="">
      <xdr:nvSpPr>
        <xdr:cNvPr id="90" name="テキスト ボックス 89"/>
        <xdr:cNvSpPr txBox="1"/>
      </xdr:nvSpPr>
      <xdr:spPr>
        <a:xfrm>
          <a:off x="2717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31750</xdr:rowOff>
    </xdr:from>
    <xdr:to>
      <xdr:col>11</xdr:col>
      <xdr:colOff>60325</xdr:colOff>
      <xdr:row>39</xdr:row>
      <xdr:rowOff>133350</xdr:rowOff>
    </xdr:to>
    <xdr:sp macro="" textlink="">
      <xdr:nvSpPr>
        <xdr:cNvPr id="91" name="楕円 90"/>
        <xdr:cNvSpPr/>
      </xdr:nvSpPr>
      <xdr:spPr>
        <a:xfrm>
          <a:off x="2159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118127</xdr:rowOff>
    </xdr:from>
    <xdr:ext cx="762000" cy="259045"/>
    <xdr:sp macro="" textlink="">
      <xdr:nvSpPr>
        <xdr:cNvPr id="92" name="テキスト ボックス 91"/>
        <xdr:cNvSpPr txBox="1"/>
      </xdr:nvSpPr>
      <xdr:spPr>
        <a:xfrm>
          <a:off x="1828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158750</xdr:rowOff>
    </xdr:from>
    <xdr:to>
      <xdr:col>6</xdr:col>
      <xdr:colOff>171450</xdr:colOff>
      <xdr:row>40</xdr:row>
      <xdr:rowOff>88900</xdr:rowOff>
    </xdr:to>
    <xdr:sp macro="" textlink="">
      <xdr:nvSpPr>
        <xdr:cNvPr id="93" name="楕円 92"/>
        <xdr:cNvSpPr/>
      </xdr:nvSpPr>
      <xdr:spPr>
        <a:xfrm>
          <a:off x="12700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73677</xdr:rowOff>
    </xdr:from>
    <xdr:ext cx="762000" cy="259045"/>
    <xdr:sp macro="" textlink="">
      <xdr:nvSpPr>
        <xdr:cNvPr id="94" name="テキスト ボックス 93"/>
        <xdr:cNvSpPr txBox="1"/>
      </xdr:nvSpPr>
      <xdr:spPr>
        <a:xfrm>
          <a:off x="939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ほぼ横ばいで推移しており、類似団体の平均ともほぼ一致している。人件費や物価の高騰に伴い、物件費は委託料を始めとして増加傾向が見込まれる。外部委託等の民間活用やデジタル化による業務改革にあたっては、かえって財政負担が大きくなることのないよう、職員配置の在り方にも留意し、コストとメリットを見極めながら実施を検討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165100</xdr:rowOff>
    </xdr:to>
    <xdr:cxnSp macro="">
      <xdr:nvCxnSpPr>
        <xdr:cNvPr id="122" name="直線コネクタ 121"/>
        <xdr:cNvCxnSpPr/>
      </xdr:nvCxnSpPr>
      <xdr:spPr>
        <a:xfrm flipV="1">
          <a:off x="16510000" y="2197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82550</xdr:rowOff>
    </xdr:from>
    <xdr:to>
      <xdr:col>82</xdr:col>
      <xdr:colOff>107950</xdr:colOff>
      <xdr:row>15</xdr:row>
      <xdr:rowOff>107950</xdr:rowOff>
    </xdr:to>
    <xdr:cxnSp macro="">
      <xdr:nvCxnSpPr>
        <xdr:cNvPr id="127" name="直線コネクタ 126"/>
        <xdr:cNvCxnSpPr/>
      </xdr:nvCxnSpPr>
      <xdr:spPr>
        <a:xfrm>
          <a:off x="15671800" y="2654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82550</xdr:rowOff>
    </xdr:from>
    <xdr:to>
      <xdr:col>78</xdr:col>
      <xdr:colOff>69850</xdr:colOff>
      <xdr:row>16</xdr:row>
      <xdr:rowOff>12700</xdr:rowOff>
    </xdr:to>
    <xdr:cxnSp macro="">
      <xdr:nvCxnSpPr>
        <xdr:cNvPr id="130" name="直線コネクタ 129"/>
        <xdr:cNvCxnSpPr/>
      </xdr:nvCxnSpPr>
      <xdr:spPr>
        <a:xfrm flipV="1">
          <a:off x="14782800" y="2654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31750</xdr:rowOff>
    </xdr:from>
    <xdr:to>
      <xdr:col>78</xdr:col>
      <xdr:colOff>120650</xdr:colOff>
      <xdr:row>15</xdr:row>
      <xdr:rowOff>133350</xdr:rowOff>
    </xdr:to>
    <xdr:sp macro="" textlink="">
      <xdr:nvSpPr>
        <xdr:cNvPr id="131" name="フローチャート: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16</xdr:row>
      <xdr:rowOff>12700</xdr:rowOff>
    </xdr:to>
    <xdr:cxnSp macro="">
      <xdr:nvCxnSpPr>
        <xdr:cNvPr id="133" name="直線コネクタ 132"/>
        <xdr:cNvCxnSpPr/>
      </xdr:nvCxnSpPr>
      <xdr:spPr>
        <a:xfrm>
          <a:off x="13893800" y="260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4" name="フローチャート: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101600</xdr:rowOff>
    </xdr:from>
    <xdr:to>
      <xdr:col>69</xdr:col>
      <xdr:colOff>92075</xdr:colOff>
      <xdr:row>15</xdr:row>
      <xdr:rowOff>31750</xdr:rowOff>
    </xdr:to>
    <xdr:cxnSp macro="">
      <xdr:nvCxnSpPr>
        <xdr:cNvPr id="136" name="直線コネクタ 135"/>
        <xdr:cNvCxnSpPr/>
      </xdr:nvCxnSpPr>
      <xdr:spPr>
        <a:xfrm>
          <a:off x="13004800" y="2501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6350</xdr:rowOff>
    </xdr:from>
    <xdr:to>
      <xdr:col>69</xdr:col>
      <xdr:colOff>142875</xdr:colOff>
      <xdr:row>15</xdr:row>
      <xdr:rowOff>107950</xdr:rowOff>
    </xdr:to>
    <xdr:sp macro="" textlink="">
      <xdr:nvSpPr>
        <xdr:cNvPr id="137" name="フローチャート: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31750</xdr:rowOff>
    </xdr:from>
    <xdr:to>
      <xdr:col>78</xdr:col>
      <xdr:colOff>120650</xdr:colOff>
      <xdr:row>15</xdr:row>
      <xdr:rowOff>133350</xdr:rowOff>
    </xdr:to>
    <xdr:sp macro="" textlink="">
      <xdr:nvSpPr>
        <xdr:cNvPr id="148" name="楕円 147"/>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49" name="テキスト ボックス 148"/>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1" name="テキスト ボックス 150"/>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2" name="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54" name="楕円 153"/>
        <xdr:cNvSpPr/>
      </xdr:nvSpPr>
      <xdr:spPr>
        <a:xfrm>
          <a:off x="12954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55" name="テキスト ボックス 154"/>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令和４年度の数値は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ポイント上昇しており、直近５年間、類似団体の平均値を上回っている。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令和４年度は国の給付金事業により扶助費が増加したが、経常的な扶助費ではないため、当該数値に大きな影響は見られない。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ただし、扶助費は性質別歳出の中で最も高い割合を占めており、扶助費の金額は漸増傾向にあることから、引き続き注視していく必要がある。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24130</xdr:rowOff>
    </xdr:to>
    <xdr:cxnSp macro="">
      <xdr:nvCxnSpPr>
        <xdr:cNvPr id="183" name="直線コネクタ 182"/>
        <xdr:cNvCxnSpPr/>
      </xdr:nvCxnSpPr>
      <xdr:spPr>
        <a:xfrm flipV="1">
          <a:off x="4826000" y="93319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4"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5" name="直線コネクタ 184"/>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92710</xdr:rowOff>
    </xdr:from>
    <xdr:to>
      <xdr:col>24</xdr:col>
      <xdr:colOff>25400</xdr:colOff>
      <xdr:row>57</xdr:row>
      <xdr:rowOff>161290</xdr:rowOff>
    </xdr:to>
    <xdr:cxnSp macro="">
      <xdr:nvCxnSpPr>
        <xdr:cNvPr id="188" name="直線コネクタ 187"/>
        <xdr:cNvCxnSpPr/>
      </xdr:nvCxnSpPr>
      <xdr:spPr>
        <a:xfrm>
          <a:off x="3987800" y="9865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89"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92710</xdr:rowOff>
    </xdr:from>
    <xdr:to>
      <xdr:col>19</xdr:col>
      <xdr:colOff>187325</xdr:colOff>
      <xdr:row>58</xdr:row>
      <xdr:rowOff>73660</xdr:rowOff>
    </xdr:to>
    <xdr:cxnSp macro="">
      <xdr:nvCxnSpPr>
        <xdr:cNvPr id="191" name="直線コネクタ 190"/>
        <xdr:cNvCxnSpPr/>
      </xdr:nvCxnSpPr>
      <xdr:spPr>
        <a:xfrm flipV="1">
          <a:off x="3098800" y="98653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167640</xdr:rowOff>
    </xdr:from>
    <xdr:to>
      <xdr:col>20</xdr:col>
      <xdr:colOff>38100</xdr:colOff>
      <xdr:row>59</xdr:row>
      <xdr:rowOff>97790</xdr:rowOff>
    </xdr:to>
    <xdr:sp macro="" textlink="">
      <xdr:nvSpPr>
        <xdr:cNvPr id="192" name="フローチャート: 判断 191"/>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82567</xdr:rowOff>
    </xdr:from>
    <xdr:ext cx="736600" cy="259045"/>
    <xdr:sp macro="" textlink="">
      <xdr:nvSpPr>
        <xdr:cNvPr id="193" name="テキスト ボックス 192"/>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35560</xdr:rowOff>
    </xdr:from>
    <xdr:to>
      <xdr:col>15</xdr:col>
      <xdr:colOff>98425</xdr:colOff>
      <xdr:row>58</xdr:row>
      <xdr:rowOff>73660</xdr:rowOff>
    </xdr:to>
    <xdr:cxnSp macro="">
      <xdr:nvCxnSpPr>
        <xdr:cNvPr id="194" name="直線コネクタ 193"/>
        <xdr:cNvCxnSpPr/>
      </xdr:nvCxnSpPr>
      <xdr:spPr>
        <a:xfrm>
          <a:off x="2209800" y="997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5" name="フローチャート: 判断 194"/>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196" name="テキスト ボックス 195"/>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161290</xdr:rowOff>
    </xdr:from>
    <xdr:to>
      <xdr:col>11</xdr:col>
      <xdr:colOff>9525</xdr:colOff>
      <xdr:row>58</xdr:row>
      <xdr:rowOff>35560</xdr:rowOff>
    </xdr:to>
    <xdr:cxnSp macro="">
      <xdr:nvCxnSpPr>
        <xdr:cNvPr id="197" name="直線コネクタ 196"/>
        <xdr:cNvCxnSpPr/>
      </xdr:nvCxnSpPr>
      <xdr:spPr>
        <a:xfrm>
          <a:off x="1320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xdr:rowOff>
    </xdr:from>
    <xdr:to>
      <xdr:col>11</xdr:col>
      <xdr:colOff>60325</xdr:colOff>
      <xdr:row>59</xdr:row>
      <xdr:rowOff>113030</xdr:rowOff>
    </xdr:to>
    <xdr:sp macro="" textlink="">
      <xdr:nvSpPr>
        <xdr:cNvPr id="198" name="フローチャート: 判断 197"/>
        <xdr:cNvSpPr/>
      </xdr:nvSpPr>
      <xdr:spPr>
        <a:xfrm>
          <a:off x="2159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97807</xdr:rowOff>
    </xdr:from>
    <xdr:ext cx="762000" cy="259045"/>
    <xdr:sp macro="" textlink="">
      <xdr:nvSpPr>
        <xdr:cNvPr id="199" name="テキスト ボックス 198"/>
        <xdr:cNvSpPr txBox="1"/>
      </xdr:nvSpPr>
      <xdr:spPr>
        <a:xfrm>
          <a:off x="1828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00" name="フローチャート: 判断 199"/>
        <xdr:cNvSpPr/>
      </xdr:nvSpPr>
      <xdr:spPr>
        <a:xfrm>
          <a:off x="1270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113047</xdr:rowOff>
    </xdr:from>
    <xdr:ext cx="762000" cy="259045"/>
    <xdr:sp macro="" textlink="">
      <xdr:nvSpPr>
        <xdr:cNvPr id="201" name="テキスト ボックス 200"/>
        <xdr:cNvSpPr txBox="1"/>
      </xdr:nvSpPr>
      <xdr:spPr>
        <a:xfrm>
          <a:off x="939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207" name="楕円 206"/>
        <xdr:cNvSpPr/>
      </xdr:nvSpPr>
      <xdr:spPr>
        <a:xfrm>
          <a:off x="4775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127017</xdr:rowOff>
    </xdr:from>
    <xdr:ext cx="762000" cy="259045"/>
    <xdr:sp macro="" textlink="">
      <xdr:nvSpPr>
        <xdr:cNvPr id="208" name="扶助費該当値テキスト"/>
        <xdr:cNvSpPr txBox="1"/>
      </xdr:nvSpPr>
      <xdr:spPr>
        <a:xfrm>
          <a:off x="4914900" y="97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41910</xdr:rowOff>
    </xdr:from>
    <xdr:to>
      <xdr:col>20</xdr:col>
      <xdr:colOff>38100</xdr:colOff>
      <xdr:row>57</xdr:row>
      <xdr:rowOff>143510</xdr:rowOff>
    </xdr:to>
    <xdr:sp macro="" textlink="">
      <xdr:nvSpPr>
        <xdr:cNvPr id="209" name="楕円 208"/>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153687</xdr:rowOff>
    </xdr:from>
    <xdr:ext cx="736600" cy="259045"/>
    <xdr:sp macro="" textlink="">
      <xdr:nvSpPr>
        <xdr:cNvPr id="210" name="テキスト ボックス 209"/>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22860</xdr:rowOff>
    </xdr:from>
    <xdr:to>
      <xdr:col>15</xdr:col>
      <xdr:colOff>149225</xdr:colOff>
      <xdr:row>58</xdr:row>
      <xdr:rowOff>124460</xdr:rowOff>
    </xdr:to>
    <xdr:sp macro="" textlink="">
      <xdr:nvSpPr>
        <xdr:cNvPr id="211" name="楕円 210"/>
        <xdr:cNvSpPr/>
      </xdr:nvSpPr>
      <xdr:spPr>
        <a:xfrm>
          <a:off x="3048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134637</xdr:rowOff>
    </xdr:from>
    <xdr:ext cx="762000" cy="259045"/>
    <xdr:sp macro="" textlink="">
      <xdr:nvSpPr>
        <xdr:cNvPr id="212" name="テキスト ボックス 211"/>
        <xdr:cNvSpPr txBox="1"/>
      </xdr:nvSpPr>
      <xdr:spPr>
        <a:xfrm>
          <a:off x="2717800" y="973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156210</xdr:rowOff>
    </xdr:from>
    <xdr:to>
      <xdr:col>11</xdr:col>
      <xdr:colOff>60325</xdr:colOff>
      <xdr:row>58</xdr:row>
      <xdr:rowOff>86360</xdr:rowOff>
    </xdr:to>
    <xdr:sp macro="" textlink="">
      <xdr:nvSpPr>
        <xdr:cNvPr id="213" name="楕円 212"/>
        <xdr:cNvSpPr/>
      </xdr:nvSpPr>
      <xdr:spPr>
        <a:xfrm>
          <a:off x="2159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96537</xdr:rowOff>
    </xdr:from>
    <xdr:ext cx="762000" cy="259045"/>
    <xdr:sp macro="" textlink="">
      <xdr:nvSpPr>
        <xdr:cNvPr id="214" name="テキスト ボックス 213"/>
        <xdr:cNvSpPr txBox="1"/>
      </xdr:nvSpPr>
      <xdr:spPr>
        <a:xfrm>
          <a:off x="1828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15" name="楕円 214"/>
        <xdr:cNvSpPr/>
      </xdr:nvSpPr>
      <xdr:spPr>
        <a:xfrm>
          <a:off x="1270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216" name="テキスト ボックス 215"/>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は特別会計繰出金や積立金が含まれるため、年度により変動があるものの、類似団体の平均値と概ね同様の傾向を示している。令和４年度は、積立金が減となった一方、維持補修費及び繰出金が増となり、前年度とほぼ同様の数値となっ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107950</xdr:rowOff>
    </xdr:to>
    <xdr:cxnSp macro="">
      <xdr:nvCxnSpPr>
        <xdr:cNvPr id="244" name="直線コネクタ 243"/>
        <xdr:cNvCxnSpPr/>
      </xdr:nvCxnSpPr>
      <xdr:spPr>
        <a:xfrm flipV="1">
          <a:off x="16510000" y="9232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47"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48" name="直線コネクタ 247"/>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127000</xdr:rowOff>
    </xdr:from>
    <xdr:to>
      <xdr:col>82</xdr:col>
      <xdr:colOff>107950</xdr:colOff>
      <xdr:row>59</xdr:row>
      <xdr:rowOff>146050</xdr:rowOff>
    </xdr:to>
    <xdr:cxnSp macro="">
      <xdr:nvCxnSpPr>
        <xdr:cNvPr id="249" name="直線コネクタ 248"/>
        <xdr:cNvCxnSpPr/>
      </xdr:nvCxnSpPr>
      <xdr:spPr>
        <a:xfrm flipV="1">
          <a:off x="15671800" y="10242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149877</xdr:rowOff>
    </xdr:from>
    <xdr:ext cx="762000" cy="259045"/>
    <xdr:sp macro="" textlink="">
      <xdr:nvSpPr>
        <xdr:cNvPr id="250" name="その他平均値テキスト"/>
        <xdr:cNvSpPr txBox="1"/>
      </xdr:nvSpPr>
      <xdr:spPr>
        <a:xfrm>
          <a:off x="16598900" y="992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51" name="フローチャート: 判断 250"/>
        <xdr:cNvSpPr/>
      </xdr:nvSpPr>
      <xdr:spPr>
        <a:xfrm>
          <a:off x="164592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146050</xdr:rowOff>
    </xdr:from>
    <xdr:to>
      <xdr:col>78</xdr:col>
      <xdr:colOff>69850</xdr:colOff>
      <xdr:row>60</xdr:row>
      <xdr:rowOff>146050</xdr:rowOff>
    </xdr:to>
    <xdr:cxnSp macro="">
      <xdr:nvCxnSpPr>
        <xdr:cNvPr id="252" name="直線コネクタ 251"/>
        <xdr:cNvCxnSpPr/>
      </xdr:nvCxnSpPr>
      <xdr:spPr>
        <a:xfrm flipV="1">
          <a:off x="14782800" y="10261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0</xdr:rowOff>
    </xdr:from>
    <xdr:to>
      <xdr:col>78</xdr:col>
      <xdr:colOff>120650</xdr:colOff>
      <xdr:row>59</xdr:row>
      <xdr:rowOff>101600</xdr:rowOff>
    </xdr:to>
    <xdr:sp macro="" textlink="">
      <xdr:nvSpPr>
        <xdr:cNvPr id="253" name="フローチャート: 判断 252"/>
        <xdr:cNvSpPr/>
      </xdr:nvSpPr>
      <xdr:spPr>
        <a:xfrm>
          <a:off x="15621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111777</xdr:rowOff>
    </xdr:from>
    <xdr:ext cx="736600" cy="259045"/>
    <xdr:sp macro="" textlink="">
      <xdr:nvSpPr>
        <xdr:cNvPr id="254" name="テキスト ボックス 253"/>
        <xdr:cNvSpPr txBox="1"/>
      </xdr:nvSpPr>
      <xdr:spPr>
        <a:xfrm>
          <a:off x="15290800" y="988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107950</xdr:rowOff>
    </xdr:from>
    <xdr:to>
      <xdr:col>73</xdr:col>
      <xdr:colOff>180975</xdr:colOff>
      <xdr:row>60</xdr:row>
      <xdr:rowOff>146050</xdr:rowOff>
    </xdr:to>
    <xdr:cxnSp macro="">
      <xdr:nvCxnSpPr>
        <xdr:cNvPr id="255" name="直線コネクタ 254"/>
        <xdr:cNvCxnSpPr/>
      </xdr:nvCxnSpPr>
      <xdr:spPr>
        <a:xfrm>
          <a:off x="13893800" y="10394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114300</xdr:rowOff>
    </xdr:from>
    <xdr:to>
      <xdr:col>74</xdr:col>
      <xdr:colOff>31750</xdr:colOff>
      <xdr:row>60</xdr:row>
      <xdr:rowOff>44450</xdr:rowOff>
    </xdr:to>
    <xdr:sp macro="" textlink="">
      <xdr:nvSpPr>
        <xdr:cNvPr id="256" name="フローチャート: 判断 255"/>
        <xdr:cNvSpPr/>
      </xdr:nvSpPr>
      <xdr:spPr>
        <a:xfrm>
          <a:off x="14732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54627</xdr:rowOff>
    </xdr:from>
    <xdr:ext cx="762000" cy="259045"/>
    <xdr:sp macro="" textlink="">
      <xdr:nvSpPr>
        <xdr:cNvPr id="257" name="テキスト ボックス 256"/>
        <xdr:cNvSpPr txBox="1"/>
      </xdr:nvSpPr>
      <xdr:spPr>
        <a:xfrm>
          <a:off x="14401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88900</xdr:rowOff>
    </xdr:from>
    <xdr:to>
      <xdr:col>69</xdr:col>
      <xdr:colOff>92075</xdr:colOff>
      <xdr:row>60</xdr:row>
      <xdr:rowOff>107950</xdr:rowOff>
    </xdr:to>
    <xdr:cxnSp macro="">
      <xdr:nvCxnSpPr>
        <xdr:cNvPr id="258" name="直線コネクタ 257"/>
        <xdr:cNvCxnSpPr/>
      </xdr:nvCxnSpPr>
      <xdr:spPr>
        <a:xfrm>
          <a:off x="13004800" y="102044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59" name="フローチャート: 判断 258"/>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130827</xdr:rowOff>
    </xdr:from>
    <xdr:ext cx="762000" cy="259045"/>
    <xdr:sp macro="" textlink="">
      <xdr:nvSpPr>
        <xdr:cNvPr id="260" name="テキスト ボックス 259"/>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1" name="フローチャート: 判断 260"/>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62" name="テキスト ボックス 261"/>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76200</xdr:rowOff>
    </xdr:from>
    <xdr:to>
      <xdr:col>82</xdr:col>
      <xdr:colOff>158750</xdr:colOff>
      <xdr:row>60</xdr:row>
      <xdr:rowOff>6350</xdr:rowOff>
    </xdr:to>
    <xdr:sp macro="" textlink="">
      <xdr:nvSpPr>
        <xdr:cNvPr id="268" name="楕円 267"/>
        <xdr:cNvSpPr/>
      </xdr:nvSpPr>
      <xdr:spPr>
        <a:xfrm>
          <a:off x="16459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48277</xdr:rowOff>
    </xdr:from>
    <xdr:ext cx="762000" cy="259045"/>
    <xdr:sp macro="" textlink="">
      <xdr:nvSpPr>
        <xdr:cNvPr id="269" name="その他該当値テキスト"/>
        <xdr:cNvSpPr txBox="1"/>
      </xdr:nvSpPr>
      <xdr:spPr>
        <a:xfrm>
          <a:off x="16598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70" name="楕円 269"/>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10177</xdr:rowOff>
    </xdr:from>
    <xdr:ext cx="736600" cy="259045"/>
    <xdr:sp macro="" textlink="">
      <xdr:nvSpPr>
        <xdr:cNvPr id="271" name="テキスト ボックス 270"/>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95250</xdr:rowOff>
    </xdr:from>
    <xdr:to>
      <xdr:col>74</xdr:col>
      <xdr:colOff>31750</xdr:colOff>
      <xdr:row>61</xdr:row>
      <xdr:rowOff>25400</xdr:rowOff>
    </xdr:to>
    <xdr:sp macro="" textlink="">
      <xdr:nvSpPr>
        <xdr:cNvPr id="272" name="楕円 271"/>
        <xdr:cNvSpPr/>
      </xdr:nvSpPr>
      <xdr:spPr>
        <a:xfrm>
          <a:off x="1473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10177</xdr:rowOff>
    </xdr:from>
    <xdr:ext cx="762000" cy="259045"/>
    <xdr:sp macro="" textlink="">
      <xdr:nvSpPr>
        <xdr:cNvPr id="273" name="テキスト ボックス 272"/>
        <xdr:cNvSpPr txBox="1"/>
      </xdr:nvSpPr>
      <xdr:spPr>
        <a:xfrm>
          <a:off x="1440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57150</xdr:rowOff>
    </xdr:from>
    <xdr:to>
      <xdr:col>69</xdr:col>
      <xdr:colOff>142875</xdr:colOff>
      <xdr:row>60</xdr:row>
      <xdr:rowOff>158750</xdr:rowOff>
    </xdr:to>
    <xdr:sp macro="" textlink="">
      <xdr:nvSpPr>
        <xdr:cNvPr id="274" name="楕円 273"/>
        <xdr:cNvSpPr/>
      </xdr:nvSpPr>
      <xdr:spPr>
        <a:xfrm>
          <a:off x="13843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143527</xdr:rowOff>
    </xdr:from>
    <xdr:ext cx="762000" cy="259045"/>
    <xdr:sp macro="" textlink="">
      <xdr:nvSpPr>
        <xdr:cNvPr id="275" name="テキスト ボックス 274"/>
        <xdr:cNvSpPr txBox="1"/>
      </xdr:nvSpPr>
      <xdr:spPr>
        <a:xfrm>
          <a:off x="13512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76" name="楕円 275"/>
        <xdr:cNvSpPr/>
      </xdr:nvSpPr>
      <xdr:spPr>
        <a:xfrm>
          <a:off x="12954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149877</xdr:rowOff>
    </xdr:from>
    <xdr:ext cx="762000" cy="259045"/>
    <xdr:sp macro="" textlink="">
      <xdr:nvSpPr>
        <xdr:cNvPr id="277" name="テキスト ボックス 276"/>
        <xdr:cNvSpPr txBox="1"/>
      </xdr:nvSpPr>
      <xdr:spPr>
        <a:xfrm>
          <a:off x="12623800" y="992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令和４年度は前年度とほぼ同様の数値となっている。</a:t>
          </a:r>
        </a:p>
        <a:p>
          <a:r>
            <a:rPr kumimoji="1" lang="ja-JP" altLang="en-US" sz="1300">
              <a:latin typeface="ＭＳ Ｐゴシック" panose="020B0600070205080204" pitchFamily="50" charset="-128"/>
              <a:ea typeface="ＭＳ Ｐゴシック" panose="020B0600070205080204" pitchFamily="50" charset="-128"/>
            </a:rPr>
            <a:t>類似団体の平均よりやや高い数値となっているが、これは待機児童対策として平成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年度から令和４年度まで積極的に誘致したため、補助の対象となる私立認可保育所が他団体より多いことなどによる。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69850</xdr:rowOff>
    </xdr:to>
    <xdr:cxnSp macro="">
      <xdr:nvCxnSpPr>
        <xdr:cNvPr id="305" name="直線コネクタ 304"/>
        <xdr:cNvCxnSpPr/>
      </xdr:nvCxnSpPr>
      <xdr:spPr>
        <a:xfrm flipV="1">
          <a:off x="16510000" y="58420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36</xdr:row>
      <xdr:rowOff>107950</xdr:rowOff>
    </xdr:to>
    <xdr:cxnSp macro="">
      <xdr:nvCxnSpPr>
        <xdr:cNvPr id="310" name="直線コネクタ 309"/>
        <xdr:cNvCxnSpPr/>
      </xdr:nvCxnSpPr>
      <xdr:spPr>
        <a:xfrm flipV="1">
          <a:off x="15671800" y="6261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1" name="補助費等平均値テキスト"/>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127000</xdr:rowOff>
    </xdr:from>
    <xdr:to>
      <xdr:col>78</xdr:col>
      <xdr:colOff>69850</xdr:colOff>
      <xdr:row>36</xdr:row>
      <xdr:rowOff>107950</xdr:rowOff>
    </xdr:to>
    <xdr:cxnSp macro="">
      <xdr:nvCxnSpPr>
        <xdr:cNvPr id="313" name="直線コネクタ 312"/>
        <xdr:cNvCxnSpPr/>
      </xdr:nvCxnSpPr>
      <xdr:spPr>
        <a:xfrm>
          <a:off x="14782800" y="6127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38100</xdr:rowOff>
    </xdr:from>
    <xdr:to>
      <xdr:col>78</xdr:col>
      <xdr:colOff>120650</xdr:colOff>
      <xdr:row>35</xdr:row>
      <xdr:rowOff>139700</xdr:rowOff>
    </xdr:to>
    <xdr:sp macro="" textlink="">
      <xdr:nvSpPr>
        <xdr:cNvPr id="314" name="フローチャート: 判断 313"/>
        <xdr:cNvSpPr/>
      </xdr:nvSpPr>
      <xdr:spPr>
        <a:xfrm>
          <a:off x="15621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15" name="テキスト ボックス 314"/>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127000</xdr:rowOff>
    </xdr:from>
    <xdr:to>
      <xdr:col>73</xdr:col>
      <xdr:colOff>180975</xdr:colOff>
      <xdr:row>36</xdr:row>
      <xdr:rowOff>50800</xdr:rowOff>
    </xdr:to>
    <xdr:cxnSp macro="">
      <xdr:nvCxnSpPr>
        <xdr:cNvPr id="316" name="直線コネクタ 315"/>
        <xdr:cNvCxnSpPr/>
      </xdr:nvCxnSpPr>
      <xdr:spPr>
        <a:xfrm flipV="1">
          <a:off x="13893800" y="6127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7" name="フローチャート: 判断 316"/>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18" name="テキスト ボックス 317"/>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31750</xdr:rowOff>
    </xdr:from>
    <xdr:to>
      <xdr:col>69</xdr:col>
      <xdr:colOff>92075</xdr:colOff>
      <xdr:row>36</xdr:row>
      <xdr:rowOff>50800</xdr:rowOff>
    </xdr:to>
    <xdr:cxnSp macro="">
      <xdr:nvCxnSpPr>
        <xdr:cNvPr id="319" name="直線コネクタ 318"/>
        <xdr:cNvCxnSpPr/>
      </xdr:nvCxnSpPr>
      <xdr:spPr>
        <a:xfrm>
          <a:off x="13004800" y="620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20" name="フローチャート: 判断 319"/>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21" name="テキスト ボックス 320"/>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2" name="フローチャート: 判断 321"/>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23" name="テキスト ボックス 322"/>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29" name="楕円 328"/>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10177</xdr:rowOff>
    </xdr:from>
    <xdr:ext cx="762000" cy="259045"/>
    <xdr:sp macro="" textlink="">
      <xdr:nvSpPr>
        <xdr:cNvPr id="330" name="補助費等該当値テキスト"/>
        <xdr:cNvSpPr txBox="1"/>
      </xdr:nvSpPr>
      <xdr:spPr>
        <a:xfrm>
          <a:off x="16598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57150</xdr:rowOff>
    </xdr:from>
    <xdr:to>
      <xdr:col>78</xdr:col>
      <xdr:colOff>120650</xdr:colOff>
      <xdr:row>36</xdr:row>
      <xdr:rowOff>158750</xdr:rowOff>
    </xdr:to>
    <xdr:sp macro="" textlink="">
      <xdr:nvSpPr>
        <xdr:cNvPr id="331" name="楕円 330"/>
        <xdr:cNvSpPr/>
      </xdr:nvSpPr>
      <xdr:spPr>
        <a:xfrm>
          <a:off x="15621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143527</xdr:rowOff>
    </xdr:from>
    <xdr:ext cx="736600" cy="259045"/>
    <xdr:sp macro="" textlink="">
      <xdr:nvSpPr>
        <xdr:cNvPr id="332" name="テキスト ボックス 331"/>
        <xdr:cNvSpPr txBox="1"/>
      </xdr:nvSpPr>
      <xdr:spPr>
        <a:xfrm>
          <a:off x="15290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76200</xdr:rowOff>
    </xdr:from>
    <xdr:to>
      <xdr:col>74</xdr:col>
      <xdr:colOff>31750</xdr:colOff>
      <xdr:row>36</xdr:row>
      <xdr:rowOff>6350</xdr:rowOff>
    </xdr:to>
    <xdr:sp macro="" textlink="">
      <xdr:nvSpPr>
        <xdr:cNvPr id="333" name="楕円 332"/>
        <xdr:cNvSpPr/>
      </xdr:nvSpPr>
      <xdr:spPr>
        <a:xfrm>
          <a:off x="14732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34" name="テキスト ボックス 333"/>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35" name="楕円 334"/>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86377</xdr:rowOff>
    </xdr:from>
    <xdr:ext cx="762000" cy="259045"/>
    <xdr:sp macro="" textlink="">
      <xdr:nvSpPr>
        <xdr:cNvPr id="336" name="テキスト ボックス 335"/>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37" name="楕円 336"/>
        <xdr:cNvSpPr/>
      </xdr:nvSpPr>
      <xdr:spPr>
        <a:xfrm>
          <a:off x="12954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38" name="テキスト ボックス 337"/>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年度は減債基金へ前倒しで積立てを行ったため、比較的高い数値となっているが、令和元年度以降は概ね横ばいとなっている。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類似団体の平均より高い数値となっているため、財政の硬直化を招かないよう注意しつつ、中長期的な視点で世代間の公平な負担を図るため、今後も基金とともに起債を有効に活用していく。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3" name="直線コネクタ 362"/>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4"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5" name="直線コネクタ 364"/>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7" name="直線コネクタ 36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79</xdr:row>
      <xdr:rowOff>46989</xdr:rowOff>
    </xdr:to>
    <xdr:cxnSp macro="">
      <xdr:nvCxnSpPr>
        <xdr:cNvPr id="368" name="直線コネクタ 367"/>
        <xdr:cNvCxnSpPr/>
      </xdr:nvCxnSpPr>
      <xdr:spPr>
        <a:xfrm flipV="1">
          <a:off x="3987800" y="134543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127017</xdr:rowOff>
    </xdr:from>
    <xdr:ext cx="762000" cy="259045"/>
    <xdr:sp macro="" textlink="">
      <xdr:nvSpPr>
        <xdr:cNvPr id="369" name="公債費平均値テキスト"/>
        <xdr:cNvSpPr txBox="1"/>
      </xdr:nvSpPr>
      <xdr:spPr>
        <a:xfrm>
          <a:off x="4914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0" name="フローチャート: 判断 369"/>
        <xdr:cNvSpPr/>
      </xdr:nvSpPr>
      <xdr:spPr>
        <a:xfrm>
          <a:off x="4775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79</xdr:row>
      <xdr:rowOff>46989</xdr:rowOff>
    </xdr:to>
    <xdr:cxnSp macro="">
      <xdr:nvCxnSpPr>
        <xdr:cNvPr id="371" name="直線コネクタ 370"/>
        <xdr:cNvCxnSpPr/>
      </xdr:nvCxnSpPr>
      <xdr:spPr>
        <a:xfrm>
          <a:off x="3098800" y="134772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2" name="フローチャート: 判断 371"/>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73" name="テキスト ボックス 372"/>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104139</xdr:rowOff>
    </xdr:to>
    <xdr:cxnSp macro="">
      <xdr:nvCxnSpPr>
        <xdr:cNvPr id="374" name="直線コネクタ 373"/>
        <xdr:cNvCxnSpPr/>
      </xdr:nvCxnSpPr>
      <xdr:spPr>
        <a:xfrm>
          <a:off x="2209800" y="133629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5" name="フローチャート: 判断 374"/>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6" name="テキスト ボックス 375"/>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80</xdr:row>
      <xdr:rowOff>58420</xdr:rowOff>
    </xdr:to>
    <xdr:cxnSp macro="">
      <xdr:nvCxnSpPr>
        <xdr:cNvPr id="377" name="直線コネクタ 376"/>
        <xdr:cNvCxnSpPr/>
      </xdr:nvCxnSpPr>
      <xdr:spPr>
        <a:xfrm flipV="1">
          <a:off x="1320800" y="13362939"/>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78" name="フローチャート: 判断 377"/>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79" name="テキスト ボックス 378"/>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0" name="フローチャート: 判断 379"/>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1" name="テキスト ボックス 380"/>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7" name="楕円 386"/>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88"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89" name="楕円 388"/>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90" name="テキスト ボックス 389"/>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53339</xdr:rowOff>
    </xdr:from>
    <xdr:to>
      <xdr:col>15</xdr:col>
      <xdr:colOff>149225</xdr:colOff>
      <xdr:row>78</xdr:row>
      <xdr:rowOff>154939</xdr:rowOff>
    </xdr:to>
    <xdr:sp macro="" textlink="">
      <xdr:nvSpPr>
        <xdr:cNvPr id="391" name="楕円 390"/>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139716</xdr:rowOff>
    </xdr:from>
    <xdr:ext cx="762000" cy="259045"/>
    <xdr:sp macro="" textlink="">
      <xdr:nvSpPr>
        <xdr:cNvPr id="392" name="テキスト ボックス 391"/>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3" name="楕円 392"/>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4" name="テキスト ボックス 393"/>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xdr:rowOff>
    </xdr:from>
    <xdr:to>
      <xdr:col>6</xdr:col>
      <xdr:colOff>171450</xdr:colOff>
      <xdr:row>80</xdr:row>
      <xdr:rowOff>109220</xdr:rowOff>
    </xdr:to>
    <xdr:sp macro="" textlink="">
      <xdr:nvSpPr>
        <xdr:cNvPr id="395" name="楕円 394"/>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93997</xdr:rowOff>
    </xdr:from>
    <xdr:ext cx="762000" cy="259045"/>
    <xdr:sp macro="" textlink="">
      <xdr:nvSpPr>
        <xdr:cNvPr id="396" name="テキスト ボックス 395"/>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令和２年度はコロナ禍における経常的歳入の減や会計年度任用職員制度の開始に伴う人件費の増などにより、数値が増加した。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令和３年度以降は経常的歳入が回復したことなどにより、数値自体は改善しているが、予算規模が漸増傾向にあることに注意し、常に「身の丈」を意識した財政運営を進めていく。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80</xdr:row>
      <xdr:rowOff>136798</xdr:rowOff>
    </xdr:to>
    <xdr:cxnSp macro="">
      <xdr:nvCxnSpPr>
        <xdr:cNvPr id="426" name="直線コネクタ 425"/>
        <xdr:cNvCxnSpPr/>
      </xdr:nvCxnSpPr>
      <xdr:spPr>
        <a:xfrm flipV="1">
          <a:off x="16510000" y="12651015"/>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108875</xdr:rowOff>
    </xdr:from>
    <xdr:ext cx="762000" cy="259045"/>
    <xdr:sp macro="" textlink="">
      <xdr:nvSpPr>
        <xdr:cNvPr id="427" name="公債費以外最小値テキスト"/>
        <xdr:cNvSpPr txBox="1"/>
      </xdr:nvSpPr>
      <xdr:spPr>
        <a:xfrm>
          <a:off x="16598900" y="1382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136798</xdr:rowOff>
    </xdr:from>
    <xdr:to>
      <xdr:col>82</xdr:col>
      <xdr:colOff>196850</xdr:colOff>
      <xdr:row>80</xdr:row>
      <xdr:rowOff>136798</xdr:rowOff>
    </xdr:to>
    <xdr:cxnSp macro="">
      <xdr:nvCxnSpPr>
        <xdr:cNvPr id="428" name="直線コネクタ 427"/>
        <xdr:cNvCxnSpPr/>
      </xdr:nvCxnSpPr>
      <xdr:spPr>
        <a:xfrm>
          <a:off x="16421100" y="1385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29"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30" name="直線コネクタ 429"/>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7801</xdr:rowOff>
    </xdr:from>
    <xdr:to>
      <xdr:col>82</xdr:col>
      <xdr:colOff>107950</xdr:colOff>
      <xdr:row>79</xdr:row>
      <xdr:rowOff>7801</xdr:rowOff>
    </xdr:to>
    <xdr:cxnSp macro="">
      <xdr:nvCxnSpPr>
        <xdr:cNvPr id="431" name="直線コネクタ 430"/>
        <xdr:cNvCxnSpPr/>
      </xdr:nvCxnSpPr>
      <xdr:spPr>
        <a:xfrm>
          <a:off x="15671800" y="135523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14350</xdr:rowOff>
    </xdr:from>
    <xdr:ext cx="762000" cy="259045"/>
    <xdr:sp macro="" textlink="">
      <xdr:nvSpPr>
        <xdr:cNvPr id="432" name="公債費以外平均値テキスト"/>
        <xdr:cNvSpPr txBox="1"/>
      </xdr:nvSpPr>
      <xdr:spPr>
        <a:xfrm>
          <a:off x="16598900" y="13216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169273</xdr:rowOff>
    </xdr:from>
    <xdr:to>
      <xdr:col>82</xdr:col>
      <xdr:colOff>158750</xdr:colOff>
      <xdr:row>78</xdr:row>
      <xdr:rowOff>99423</xdr:rowOff>
    </xdr:to>
    <xdr:sp macro="" textlink="">
      <xdr:nvSpPr>
        <xdr:cNvPr id="433" name="フローチャート: 判断 432"/>
        <xdr:cNvSpPr/>
      </xdr:nvSpPr>
      <xdr:spPr>
        <a:xfrm>
          <a:off x="164592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7801</xdr:rowOff>
    </xdr:from>
    <xdr:to>
      <xdr:col>78</xdr:col>
      <xdr:colOff>69850</xdr:colOff>
      <xdr:row>81</xdr:row>
      <xdr:rowOff>4536</xdr:rowOff>
    </xdr:to>
    <xdr:cxnSp macro="">
      <xdr:nvCxnSpPr>
        <xdr:cNvPr id="434" name="直線コネクタ 433"/>
        <xdr:cNvCxnSpPr/>
      </xdr:nvCxnSpPr>
      <xdr:spPr>
        <a:xfrm flipV="1">
          <a:off x="14782800" y="13552351"/>
          <a:ext cx="8890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102326</xdr:rowOff>
    </xdr:from>
    <xdr:to>
      <xdr:col>78</xdr:col>
      <xdr:colOff>120650</xdr:colOff>
      <xdr:row>79</xdr:row>
      <xdr:rowOff>32476</xdr:rowOff>
    </xdr:to>
    <xdr:sp macro="" textlink="">
      <xdr:nvSpPr>
        <xdr:cNvPr id="435" name="フローチャート: 判断 434"/>
        <xdr:cNvSpPr/>
      </xdr:nvSpPr>
      <xdr:spPr>
        <a:xfrm>
          <a:off x="15621000" y="1347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42653</xdr:rowOff>
    </xdr:from>
    <xdr:ext cx="736600" cy="259045"/>
    <xdr:sp macro="" textlink="">
      <xdr:nvSpPr>
        <xdr:cNvPr id="436" name="テキスト ボックス 435"/>
        <xdr:cNvSpPr txBox="1"/>
      </xdr:nvSpPr>
      <xdr:spPr>
        <a:xfrm>
          <a:off x="15290800" y="1324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53521</xdr:rowOff>
    </xdr:from>
    <xdr:to>
      <xdr:col>73</xdr:col>
      <xdr:colOff>180975</xdr:colOff>
      <xdr:row>81</xdr:row>
      <xdr:rowOff>4536</xdr:rowOff>
    </xdr:to>
    <xdr:cxnSp macro="">
      <xdr:nvCxnSpPr>
        <xdr:cNvPr id="437" name="直線コネクタ 436"/>
        <xdr:cNvCxnSpPr/>
      </xdr:nvCxnSpPr>
      <xdr:spPr>
        <a:xfrm>
          <a:off x="13893800" y="13598071"/>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159476</xdr:rowOff>
    </xdr:from>
    <xdr:to>
      <xdr:col>74</xdr:col>
      <xdr:colOff>31750</xdr:colOff>
      <xdr:row>80</xdr:row>
      <xdr:rowOff>89626</xdr:rowOff>
    </xdr:to>
    <xdr:sp macro="" textlink="">
      <xdr:nvSpPr>
        <xdr:cNvPr id="438" name="フローチャート: 判断 437"/>
        <xdr:cNvSpPr/>
      </xdr:nvSpPr>
      <xdr:spPr>
        <a:xfrm>
          <a:off x="14732000" y="1370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99803</xdr:rowOff>
    </xdr:from>
    <xdr:ext cx="762000" cy="259045"/>
    <xdr:sp macro="" textlink="">
      <xdr:nvSpPr>
        <xdr:cNvPr id="439" name="テキスト ボックス 438"/>
        <xdr:cNvSpPr txBox="1"/>
      </xdr:nvSpPr>
      <xdr:spPr>
        <a:xfrm>
          <a:off x="14401800" y="1347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53521</xdr:rowOff>
    </xdr:to>
    <xdr:cxnSp macro="">
      <xdr:nvCxnSpPr>
        <xdr:cNvPr id="440" name="直線コネクタ 439"/>
        <xdr:cNvCxnSpPr/>
      </xdr:nvCxnSpPr>
      <xdr:spPr>
        <a:xfrm>
          <a:off x="13004800" y="135001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134982</xdr:rowOff>
    </xdr:from>
    <xdr:to>
      <xdr:col>69</xdr:col>
      <xdr:colOff>142875</xdr:colOff>
      <xdr:row>79</xdr:row>
      <xdr:rowOff>65132</xdr:rowOff>
    </xdr:to>
    <xdr:sp macro="" textlink="">
      <xdr:nvSpPr>
        <xdr:cNvPr id="441" name="フローチャート: 判断 440"/>
        <xdr:cNvSpPr/>
      </xdr:nvSpPr>
      <xdr:spPr>
        <a:xfrm>
          <a:off x="13843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75309</xdr:rowOff>
    </xdr:from>
    <xdr:ext cx="762000" cy="259045"/>
    <xdr:sp macro="" textlink="">
      <xdr:nvSpPr>
        <xdr:cNvPr id="442" name="テキスト ボックス 441"/>
        <xdr:cNvSpPr txBox="1"/>
      </xdr:nvSpPr>
      <xdr:spPr>
        <a:xfrm>
          <a:off x="13512800" y="1327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134982</xdr:rowOff>
    </xdr:from>
    <xdr:to>
      <xdr:col>65</xdr:col>
      <xdr:colOff>53975</xdr:colOff>
      <xdr:row>79</xdr:row>
      <xdr:rowOff>65132</xdr:rowOff>
    </xdr:to>
    <xdr:sp macro="" textlink="">
      <xdr:nvSpPr>
        <xdr:cNvPr id="443" name="フローチャート: 判断 442"/>
        <xdr:cNvSpPr/>
      </xdr:nvSpPr>
      <xdr:spPr>
        <a:xfrm>
          <a:off x="12954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49909</xdr:rowOff>
    </xdr:from>
    <xdr:ext cx="762000" cy="259045"/>
    <xdr:sp macro="" textlink="">
      <xdr:nvSpPr>
        <xdr:cNvPr id="444" name="テキスト ボックス 443"/>
        <xdr:cNvSpPr txBox="1"/>
      </xdr:nvSpPr>
      <xdr:spPr>
        <a:xfrm>
          <a:off x="12623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128451</xdr:rowOff>
    </xdr:from>
    <xdr:to>
      <xdr:col>82</xdr:col>
      <xdr:colOff>158750</xdr:colOff>
      <xdr:row>79</xdr:row>
      <xdr:rowOff>58601</xdr:rowOff>
    </xdr:to>
    <xdr:sp macro="" textlink="">
      <xdr:nvSpPr>
        <xdr:cNvPr id="450" name="楕円 449"/>
        <xdr:cNvSpPr/>
      </xdr:nvSpPr>
      <xdr:spPr>
        <a:xfrm>
          <a:off x="164592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100528</xdr:rowOff>
    </xdr:from>
    <xdr:ext cx="762000" cy="259045"/>
    <xdr:sp macro="" textlink="">
      <xdr:nvSpPr>
        <xdr:cNvPr id="451" name="公債費以外該当値テキスト"/>
        <xdr:cNvSpPr txBox="1"/>
      </xdr:nvSpPr>
      <xdr:spPr>
        <a:xfrm>
          <a:off x="16598900" y="1347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128451</xdr:rowOff>
    </xdr:from>
    <xdr:to>
      <xdr:col>78</xdr:col>
      <xdr:colOff>120650</xdr:colOff>
      <xdr:row>79</xdr:row>
      <xdr:rowOff>58601</xdr:rowOff>
    </xdr:to>
    <xdr:sp macro="" textlink="">
      <xdr:nvSpPr>
        <xdr:cNvPr id="452" name="楕円 451"/>
        <xdr:cNvSpPr/>
      </xdr:nvSpPr>
      <xdr:spPr>
        <a:xfrm>
          <a:off x="156210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43378</xdr:rowOff>
    </xdr:from>
    <xdr:ext cx="736600" cy="259045"/>
    <xdr:sp macro="" textlink="">
      <xdr:nvSpPr>
        <xdr:cNvPr id="453" name="テキスト ボックス 452"/>
        <xdr:cNvSpPr txBox="1"/>
      </xdr:nvSpPr>
      <xdr:spPr>
        <a:xfrm>
          <a:off x="15290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125186</xdr:rowOff>
    </xdr:from>
    <xdr:to>
      <xdr:col>74</xdr:col>
      <xdr:colOff>31750</xdr:colOff>
      <xdr:row>81</xdr:row>
      <xdr:rowOff>55336</xdr:rowOff>
    </xdr:to>
    <xdr:sp macro="" textlink="">
      <xdr:nvSpPr>
        <xdr:cNvPr id="454" name="楕円 453"/>
        <xdr:cNvSpPr/>
      </xdr:nvSpPr>
      <xdr:spPr>
        <a:xfrm>
          <a:off x="14732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40113</xdr:rowOff>
    </xdr:from>
    <xdr:ext cx="762000" cy="259045"/>
    <xdr:sp macro="" textlink="">
      <xdr:nvSpPr>
        <xdr:cNvPr id="455" name="テキスト ボックス 454"/>
        <xdr:cNvSpPr txBox="1"/>
      </xdr:nvSpPr>
      <xdr:spPr>
        <a:xfrm>
          <a:off x="14401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2721</xdr:rowOff>
    </xdr:from>
    <xdr:to>
      <xdr:col>69</xdr:col>
      <xdr:colOff>142875</xdr:colOff>
      <xdr:row>79</xdr:row>
      <xdr:rowOff>104321</xdr:rowOff>
    </xdr:to>
    <xdr:sp macro="" textlink="">
      <xdr:nvSpPr>
        <xdr:cNvPr id="456" name="楕円 455"/>
        <xdr:cNvSpPr/>
      </xdr:nvSpPr>
      <xdr:spPr>
        <a:xfrm>
          <a:off x="13843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89098</xdr:rowOff>
    </xdr:from>
    <xdr:ext cx="762000" cy="259045"/>
    <xdr:sp macro="" textlink="">
      <xdr:nvSpPr>
        <xdr:cNvPr id="457" name="テキスト ボックス 456"/>
        <xdr:cNvSpPr txBox="1"/>
      </xdr:nvSpPr>
      <xdr:spPr>
        <a:xfrm>
          <a:off x="13512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8" name="楕円 457"/>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16527</xdr:rowOff>
    </xdr:from>
    <xdr:ext cx="762000" cy="259045"/>
    <xdr:sp macro="" textlink="">
      <xdr:nvSpPr>
        <xdr:cNvPr id="459" name="テキスト ボックス 458"/>
        <xdr:cNvSpPr txBox="1"/>
      </xdr:nvSpPr>
      <xdr:spPr>
        <a:xfrm>
          <a:off x="12623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xdr:rowOff>
    </xdr:from>
    <xdr:to>
      <xdr:col>29</xdr:col>
      <xdr:colOff>127000</xdr:colOff>
      <xdr:row>19</xdr:row>
      <xdr:rowOff>100885</xdr:rowOff>
    </xdr:to>
    <xdr:cxnSp macro="">
      <xdr:nvCxnSpPr>
        <xdr:cNvPr id="47" name="直線コネクタ 46"/>
        <xdr:cNvCxnSpPr/>
      </xdr:nvCxnSpPr>
      <xdr:spPr bwMode="auto">
        <a:xfrm flipV="1">
          <a:off x="5651500" y="2105087"/>
          <a:ext cx="0" cy="13009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72962</xdr:rowOff>
    </xdr:from>
    <xdr:ext cx="762000" cy="259045"/>
    <xdr:sp macro="" textlink="">
      <xdr:nvSpPr>
        <xdr:cNvPr id="48" name="人口1人当たり決算額の推移最小値テキスト130"/>
        <xdr:cNvSpPr txBox="1"/>
      </xdr:nvSpPr>
      <xdr:spPr>
        <a:xfrm>
          <a:off x="5740400" y="33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100885</xdr:rowOff>
    </xdr:from>
    <xdr:to>
      <xdr:col>30</xdr:col>
      <xdr:colOff>25400</xdr:colOff>
      <xdr:row>19</xdr:row>
      <xdr:rowOff>100885</xdr:rowOff>
    </xdr:to>
    <xdr:cxnSp macro="">
      <xdr:nvCxnSpPr>
        <xdr:cNvPr id="49" name="直線コネクタ 48"/>
        <xdr:cNvCxnSpPr/>
      </xdr:nvCxnSpPr>
      <xdr:spPr bwMode="auto">
        <a:xfrm>
          <a:off x="5562600" y="3406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86439</xdr:rowOff>
    </xdr:from>
    <xdr:ext cx="762000" cy="259045"/>
    <xdr:sp macro="" textlink="">
      <xdr:nvSpPr>
        <xdr:cNvPr id="50" name="人口1人当たり決算額の推移最大値テキスト130"/>
        <xdr:cNvSpPr txBox="1"/>
      </xdr:nvSpPr>
      <xdr:spPr>
        <a:xfrm>
          <a:off x="5740400" y="184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xdr:rowOff>
    </xdr:from>
    <xdr:to>
      <xdr:col>30</xdr:col>
      <xdr:colOff>25400</xdr:colOff>
      <xdr:row>12</xdr:row>
      <xdr:rowOff>62</xdr:rowOff>
    </xdr:to>
    <xdr:cxnSp macro="">
      <xdr:nvCxnSpPr>
        <xdr:cNvPr id="51" name="直線コネクタ 50"/>
        <xdr:cNvCxnSpPr/>
      </xdr:nvCxnSpPr>
      <xdr:spPr bwMode="auto">
        <a:xfrm>
          <a:off x="5562600" y="2105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83588</xdr:rowOff>
    </xdr:from>
    <xdr:to>
      <xdr:col>29</xdr:col>
      <xdr:colOff>127000</xdr:colOff>
      <xdr:row>17</xdr:row>
      <xdr:rowOff>99448</xdr:rowOff>
    </xdr:to>
    <xdr:cxnSp macro="">
      <xdr:nvCxnSpPr>
        <xdr:cNvPr id="52" name="直線コネクタ 51"/>
        <xdr:cNvCxnSpPr/>
      </xdr:nvCxnSpPr>
      <xdr:spPr bwMode="auto">
        <a:xfrm>
          <a:off x="5003800" y="3045863"/>
          <a:ext cx="647700" cy="15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16828</xdr:rowOff>
    </xdr:from>
    <xdr:ext cx="762000" cy="259045"/>
    <xdr:sp macro="" textlink="">
      <xdr:nvSpPr>
        <xdr:cNvPr id="53" name="人口1人当たり決算額の推移平均値テキスト130"/>
        <xdr:cNvSpPr txBox="1"/>
      </xdr:nvSpPr>
      <xdr:spPr>
        <a:xfrm>
          <a:off x="5740400" y="3150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44751</xdr:rowOff>
    </xdr:from>
    <xdr:to>
      <xdr:col>29</xdr:col>
      <xdr:colOff>177800</xdr:colOff>
      <xdr:row>18</xdr:row>
      <xdr:rowOff>146351</xdr:rowOff>
    </xdr:to>
    <xdr:sp macro="" textlink="">
      <xdr:nvSpPr>
        <xdr:cNvPr id="54" name="フローチャート: 判断 53"/>
        <xdr:cNvSpPr/>
      </xdr:nvSpPr>
      <xdr:spPr bwMode="auto">
        <a:xfrm>
          <a:off x="5600700" y="3178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77035</xdr:rowOff>
    </xdr:from>
    <xdr:to>
      <xdr:col>26</xdr:col>
      <xdr:colOff>50800</xdr:colOff>
      <xdr:row>17</xdr:row>
      <xdr:rowOff>83588</xdr:rowOff>
    </xdr:to>
    <xdr:cxnSp macro="">
      <xdr:nvCxnSpPr>
        <xdr:cNvPr id="55" name="直線コネクタ 54"/>
        <xdr:cNvCxnSpPr/>
      </xdr:nvCxnSpPr>
      <xdr:spPr bwMode="auto">
        <a:xfrm>
          <a:off x="4305300" y="3039310"/>
          <a:ext cx="698500" cy="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47298</xdr:rowOff>
    </xdr:from>
    <xdr:to>
      <xdr:col>26</xdr:col>
      <xdr:colOff>101600</xdr:colOff>
      <xdr:row>18</xdr:row>
      <xdr:rowOff>148899</xdr:rowOff>
    </xdr:to>
    <xdr:sp macro="" textlink="">
      <xdr:nvSpPr>
        <xdr:cNvPr id="56" name="フローチャート: 判断 55"/>
        <xdr:cNvSpPr/>
      </xdr:nvSpPr>
      <xdr:spPr bwMode="auto">
        <a:xfrm>
          <a:off x="49530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133675</xdr:rowOff>
    </xdr:from>
    <xdr:ext cx="736600" cy="259045"/>
    <xdr:sp macro="" textlink="">
      <xdr:nvSpPr>
        <xdr:cNvPr id="57" name="テキスト ボックス 56"/>
        <xdr:cNvSpPr txBox="1"/>
      </xdr:nvSpPr>
      <xdr:spPr>
        <a:xfrm>
          <a:off x="4622800" y="3267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77035</xdr:rowOff>
    </xdr:from>
    <xdr:to>
      <xdr:col>22</xdr:col>
      <xdr:colOff>114300</xdr:colOff>
      <xdr:row>17</xdr:row>
      <xdr:rowOff>111836</xdr:rowOff>
    </xdr:to>
    <xdr:cxnSp macro="">
      <xdr:nvCxnSpPr>
        <xdr:cNvPr id="58" name="直線コネクタ 57"/>
        <xdr:cNvCxnSpPr/>
      </xdr:nvCxnSpPr>
      <xdr:spPr bwMode="auto">
        <a:xfrm flipV="1">
          <a:off x="3606800" y="3039310"/>
          <a:ext cx="698500" cy="3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48235</xdr:rowOff>
    </xdr:from>
    <xdr:to>
      <xdr:col>22</xdr:col>
      <xdr:colOff>165100</xdr:colOff>
      <xdr:row>18</xdr:row>
      <xdr:rowOff>149835</xdr:rowOff>
    </xdr:to>
    <xdr:sp macro="" textlink="">
      <xdr:nvSpPr>
        <xdr:cNvPr id="59" name="フローチャート: 判断 58"/>
        <xdr:cNvSpPr/>
      </xdr:nvSpPr>
      <xdr:spPr bwMode="auto">
        <a:xfrm>
          <a:off x="42545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134612</xdr:rowOff>
    </xdr:from>
    <xdr:ext cx="762000" cy="259045"/>
    <xdr:sp macro="" textlink="">
      <xdr:nvSpPr>
        <xdr:cNvPr id="60" name="テキスト ボックス 59"/>
        <xdr:cNvSpPr txBox="1"/>
      </xdr:nvSpPr>
      <xdr:spPr>
        <a:xfrm>
          <a:off x="3924300" y="326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111836</xdr:rowOff>
    </xdr:from>
    <xdr:to>
      <xdr:col>18</xdr:col>
      <xdr:colOff>177800</xdr:colOff>
      <xdr:row>17</xdr:row>
      <xdr:rowOff>117007</xdr:rowOff>
    </xdr:to>
    <xdr:cxnSp macro="">
      <xdr:nvCxnSpPr>
        <xdr:cNvPr id="61" name="直線コネクタ 60"/>
        <xdr:cNvCxnSpPr/>
      </xdr:nvCxnSpPr>
      <xdr:spPr bwMode="auto">
        <a:xfrm flipV="1">
          <a:off x="2908300" y="3074111"/>
          <a:ext cx="698500" cy="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64509</xdr:rowOff>
    </xdr:from>
    <xdr:to>
      <xdr:col>19</xdr:col>
      <xdr:colOff>38100</xdr:colOff>
      <xdr:row>18</xdr:row>
      <xdr:rowOff>166108</xdr:rowOff>
    </xdr:to>
    <xdr:sp macro="" textlink="">
      <xdr:nvSpPr>
        <xdr:cNvPr id="62" name="フローチャート: 判断 61"/>
        <xdr:cNvSpPr/>
      </xdr:nvSpPr>
      <xdr:spPr bwMode="auto">
        <a:xfrm>
          <a:off x="3556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150886</xdr:rowOff>
    </xdr:from>
    <xdr:ext cx="762000" cy="259045"/>
    <xdr:sp macro="" textlink="">
      <xdr:nvSpPr>
        <xdr:cNvPr id="63" name="テキスト ボックス 62"/>
        <xdr:cNvSpPr txBox="1"/>
      </xdr:nvSpPr>
      <xdr:spPr>
        <a:xfrm>
          <a:off x="32258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69952</xdr:rowOff>
    </xdr:from>
    <xdr:to>
      <xdr:col>15</xdr:col>
      <xdr:colOff>101600</xdr:colOff>
      <xdr:row>19</xdr:row>
      <xdr:rowOff>102</xdr:rowOff>
    </xdr:to>
    <xdr:sp macro="" textlink="">
      <xdr:nvSpPr>
        <xdr:cNvPr id="64" name="フローチャート: 判断 63"/>
        <xdr:cNvSpPr/>
      </xdr:nvSpPr>
      <xdr:spPr bwMode="auto">
        <a:xfrm>
          <a:off x="2857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156329</xdr:rowOff>
    </xdr:from>
    <xdr:ext cx="762000" cy="259045"/>
    <xdr:sp macro="" textlink="">
      <xdr:nvSpPr>
        <xdr:cNvPr id="65" name="テキスト ボックス 64"/>
        <xdr:cNvSpPr txBox="1"/>
      </xdr:nvSpPr>
      <xdr:spPr>
        <a:xfrm>
          <a:off x="2527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48648</xdr:rowOff>
    </xdr:from>
    <xdr:to>
      <xdr:col>29</xdr:col>
      <xdr:colOff>177800</xdr:colOff>
      <xdr:row>17</xdr:row>
      <xdr:rowOff>150248</xdr:rowOff>
    </xdr:to>
    <xdr:sp macro="" textlink="">
      <xdr:nvSpPr>
        <xdr:cNvPr id="71" name="楕円 70"/>
        <xdr:cNvSpPr/>
      </xdr:nvSpPr>
      <xdr:spPr bwMode="auto">
        <a:xfrm>
          <a:off x="5600700" y="301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65175</xdr:rowOff>
    </xdr:from>
    <xdr:ext cx="762000" cy="259045"/>
    <xdr:sp macro="" textlink="">
      <xdr:nvSpPr>
        <xdr:cNvPr id="72" name="人口1人当たり決算額の推移該当値テキスト130"/>
        <xdr:cNvSpPr txBox="1"/>
      </xdr:nvSpPr>
      <xdr:spPr>
        <a:xfrm>
          <a:off x="5740400" y="28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32788</xdr:rowOff>
    </xdr:from>
    <xdr:to>
      <xdr:col>26</xdr:col>
      <xdr:colOff>101600</xdr:colOff>
      <xdr:row>17</xdr:row>
      <xdr:rowOff>134388</xdr:rowOff>
    </xdr:to>
    <xdr:sp macro="" textlink="">
      <xdr:nvSpPr>
        <xdr:cNvPr id="73" name="楕円 72"/>
        <xdr:cNvSpPr/>
      </xdr:nvSpPr>
      <xdr:spPr bwMode="auto">
        <a:xfrm>
          <a:off x="4953000" y="2995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144565</xdr:rowOff>
    </xdr:from>
    <xdr:ext cx="736600" cy="259045"/>
    <xdr:sp macro="" textlink="">
      <xdr:nvSpPr>
        <xdr:cNvPr id="74" name="テキスト ボックス 73"/>
        <xdr:cNvSpPr txBox="1"/>
      </xdr:nvSpPr>
      <xdr:spPr>
        <a:xfrm>
          <a:off x="4622800" y="2763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26235</xdr:rowOff>
    </xdr:from>
    <xdr:to>
      <xdr:col>22</xdr:col>
      <xdr:colOff>165100</xdr:colOff>
      <xdr:row>17</xdr:row>
      <xdr:rowOff>127835</xdr:rowOff>
    </xdr:to>
    <xdr:sp macro="" textlink="">
      <xdr:nvSpPr>
        <xdr:cNvPr id="75" name="楕円 74"/>
        <xdr:cNvSpPr/>
      </xdr:nvSpPr>
      <xdr:spPr bwMode="auto">
        <a:xfrm>
          <a:off x="4254500" y="298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138012</xdr:rowOff>
    </xdr:from>
    <xdr:ext cx="762000" cy="259045"/>
    <xdr:sp macro="" textlink="">
      <xdr:nvSpPr>
        <xdr:cNvPr id="76" name="テキスト ボックス 75"/>
        <xdr:cNvSpPr txBox="1"/>
      </xdr:nvSpPr>
      <xdr:spPr>
        <a:xfrm>
          <a:off x="3924300" y="275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61036</xdr:rowOff>
    </xdr:from>
    <xdr:to>
      <xdr:col>19</xdr:col>
      <xdr:colOff>38100</xdr:colOff>
      <xdr:row>17</xdr:row>
      <xdr:rowOff>162636</xdr:rowOff>
    </xdr:to>
    <xdr:sp macro="" textlink="">
      <xdr:nvSpPr>
        <xdr:cNvPr id="77" name="楕円 76"/>
        <xdr:cNvSpPr/>
      </xdr:nvSpPr>
      <xdr:spPr bwMode="auto">
        <a:xfrm>
          <a:off x="3556000" y="302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1363</xdr:rowOff>
    </xdr:from>
    <xdr:ext cx="762000" cy="259045"/>
    <xdr:sp macro="" textlink="">
      <xdr:nvSpPr>
        <xdr:cNvPr id="78" name="テキスト ボックス 77"/>
        <xdr:cNvSpPr txBox="1"/>
      </xdr:nvSpPr>
      <xdr:spPr>
        <a:xfrm>
          <a:off x="3225800" y="279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66207</xdr:rowOff>
    </xdr:from>
    <xdr:to>
      <xdr:col>15</xdr:col>
      <xdr:colOff>101600</xdr:colOff>
      <xdr:row>17</xdr:row>
      <xdr:rowOff>167807</xdr:rowOff>
    </xdr:to>
    <xdr:sp macro="" textlink="">
      <xdr:nvSpPr>
        <xdr:cNvPr id="79" name="楕円 78"/>
        <xdr:cNvSpPr/>
      </xdr:nvSpPr>
      <xdr:spPr bwMode="auto">
        <a:xfrm>
          <a:off x="2857500" y="3028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6534</xdr:rowOff>
    </xdr:from>
    <xdr:ext cx="762000" cy="259045"/>
    <xdr:sp macro="" textlink="">
      <xdr:nvSpPr>
        <xdr:cNvPr id="80" name="テキスト ボックス 79"/>
        <xdr:cNvSpPr txBox="1"/>
      </xdr:nvSpPr>
      <xdr:spPr>
        <a:xfrm>
          <a:off x="2527300" y="279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134010</xdr:rowOff>
    </xdr:from>
    <xdr:to>
      <xdr:col>29</xdr:col>
      <xdr:colOff>127000</xdr:colOff>
      <xdr:row>37</xdr:row>
      <xdr:rowOff>263627</xdr:rowOff>
    </xdr:to>
    <xdr:cxnSp macro="">
      <xdr:nvCxnSpPr>
        <xdr:cNvPr id="106" name="直線コネクタ 105"/>
        <xdr:cNvCxnSpPr/>
      </xdr:nvCxnSpPr>
      <xdr:spPr bwMode="auto">
        <a:xfrm flipV="1">
          <a:off x="5651500" y="6058560"/>
          <a:ext cx="0" cy="13297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235704</xdr:rowOff>
    </xdr:from>
    <xdr:ext cx="762000" cy="259045"/>
    <xdr:sp macro="" textlink="">
      <xdr:nvSpPr>
        <xdr:cNvPr id="107" name="人口1人当たり決算額の推移最小値テキスト445"/>
        <xdr:cNvSpPr txBox="1"/>
      </xdr:nvSpPr>
      <xdr:spPr>
        <a:xfrm>
          <a:off x="5740400" y="73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263627</xdr:rowOff>
    </xdr:from>
    <xdr:to>
      <xdr:col>30</xdr:col>
      <xdr:colOff>25400</xdr:colOff>
      <xdr:row>37</xdr:row>
      <xdr:rowOff>263627</xdr:rowOff>
    </xdr:to>
    <xdr:cxnSp macro="">
      <xdr:nvCxnSpPr>
        <xdr:cNvPr id="108" name="直線コネクタ 107"/>
        <xdr:cNvCxnSpPr/>
      </xdr:nvCxnSpPr>
      <xdr:spPr bwMode="auto">
        <a:xfrm>
          <a:off x="5562600" y="7388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48937</xdr:rowOff>
    </xdr:from>
    <xdr:ext cx="762000" cy="259045"/>
    <xdr:sp macro="" textlink="">
      <xdr:nvSpPr>
        <xdr:cNvPr id="109" name="人口1人当たり決算額の推移最大値テキスト445"/>
        <xdr:cNvSpPr txBox="1"/>
      </xdr:nvSpPr>
      <xdr:spPr>
        <a:xfrm>
          <a:off x="5740400" y="58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134010</xdr:rowOff>
    </xdr:from>
    <xdr:to>
      <xdr:col>30</xdr:col>
      <xdr:colOff>25400</xdr:colOff>
      <xdr:row>33</xdr:row>
      <xdr:rowOff>134010</xdr:rowOff>
    </xdr:to>
    <xdr:cxnSp macro="">
      <xdr:nvCxnSpPr>
        <xdr:cNvPr id="110" name="直線コネクタ 109"/>
        <xdr:cNvCxnSpPr/>
      </xdr:nvCxnSpPr>
      <xdr:spPr bwMode="auto">
        <a:xfrm>
          <a:off x="5562600" y="6058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50571</xdr:rowOff>
    </xdr:from>
    <xdr:to>
      <xdr:col>29</xdr:col>
      <xdr:colOff>127000</xdr:colOff>
      <xdr:row>35</xdr:row>
      <xdr:rowOff>114808</xdr:rowOff>
    </xdr:to>
    <xdr:cxnSp macro="">
      <xdr:nvCxnSpPr>
        <xdr:cNvPr id="111" name="直線コネクタ 110"/>
        <xdr:cNvCxnSpPr/>
      </xdr:nvCxnSpPr>
      <xdr:spPr bwMode="auto">
        <a:xfrm flipV="1">
          <a:off x="5003800" y="6660921"/>
          <a:ext cx="647700" cy="64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269029</xdr:rowOff>
    </xdr:from>
    <xdr:ext cx="762000" cy="259045"/>
    <xdr:sp macro="" textlink="">
      <xdr:nvSpPr>
        <xdr:cNvPr id="112" name="人口1人当たり決算額の推移平均値テキスト445"/>
        <xdr:cNvSpPr txBox="1"/>
      </xdr:nvSpPr>
      <xdr:spPr>
        <a:xfrm>
          <a:off x="5740400" y="6879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296952</xdr:rowOff>
    </xdr:from>
    <xdr:to>
      <xdr:col>29</xdr:col>
      <xdr:colOff>177800</xdr:colOff>
      <xdr:row>36</xdr:row>
      <xdr:rowOff>55652</xdr:rowOff>
    </xdr:to>
    <xdr:sp macro="" textlink="">
      <xdr:nvSpPr>
        <xdr:cNvPr id="113" name="フローチャート: 判断 112"/>
        <xdr:cNvSpPr/>
      </xdr:nvSpPr>
      <xdr:spPr bwMode="auto">
        <a:xfrm>
          <a:off x="5600700" y="6907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79680</xdr:rowOff>
    </xdr:from>
    <xdr:to>
      <xdr:col>26</xdr:col>
      <xdr:colOff>50800</xdr:colOff>
      <xdr:row>35</xdr:row>
      <xdr:rowOff>114808</xdr:rowOff>
    </xdr:to>
    <xdr:cxnSp macro="">
      <xdr:nvCxnSpPr>
        <xdr:cNvPr id="114" name="直線コネクタ 113"/>
        <xdr:cNvCxnSpPr/>
      </xdr:nvCxnSpPr>
      <xdr:spPr bwMode="auto">
        <a:xfrm>
          <a:off x="4305300" y="6690030"/>
          <a:ext cx="698500" cy="3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322021</xdr:rowOff>
    </xdr:from>
    <xdr:to>
      <xdr:col>26</xdr:col>
      <xdr:colOff>101600</xdr:colOff>
      <xdr:row>36</xdr:row>
      <xdr:rowOff>80721</xdr:rowOff>
    </xdr:to>
    <xdr:sp macro="" textlink="">
      <xdr:nvSpPr>
        <xdr:cNvPr id="115" name="フローチャート: 判断 114"/>
        <xdr:cNvSpPr/>
      </xdr:nvSpPr>
      <xdr:spPr bwMode="auto">
        <a:xfrm>
          <a:off x="49530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65498</xdr:rowOff>
    </xdr:from>
    <xdr:ext cx="736600" cy="259045"/>
    <xdr:sp macro="" textlink="">
      <xdr:nvSpPr>
        <xdr:cNvPr id="116" name="テキスト ボックス 115"/>
        <xdr:cNvSpPr txBox="1"/>
      </xdr:nvSpPr>
      <xdr:spPr>
        <a:xfrm>
          <a:off x="4622800" y="7018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69774</xdr:rowOff>
    </xdr:from>
    <xdr:to>
      <xdr:col>22</xdr:col>
      <xdr:colOff>114300</xdr:colOff>
      <xdr:row>35</xdr:row>
      <xdr:rowOff>79680</xdr:rowOff>
    </xdr:to>
    <xdr:cxnSp macro="">
      <xdr:nvCxnSpPr>
        <xdr:cNvPr id="117" name="直線コネクタ 116"/>
        <xdr:cNvCxnSpPr/>
      </xdr:nvCxnSpPr>
      <xdr:spPr bwMode="auto">
        <a:xfrm>
          <a:off x="3606800" y="6680124"/>
          <a:ext cx="6985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335280</xdr:rowOff>
    </xdr:from>
    <xdr:to>
      <xdr:col>22</xdr:col>
      <xdr:colOff>165100</xdr:colOff>
      <xdr:row>36</xdr:row>
      <xdr:rowOff>93980</xdr:rowOff>
    </xdr:to>
    <xdr:sp macro="" textlink="">
      <xdr:nvSpPr>
        <xdr:cNvPr id="118" name="フローチャート: 判断 117"/>
        <xdr:cNvSpPr/>
      </xdr:nvSpPr>
      <xdr:spPr bwMode="auto">
        <a:xfrm>
          <a:off x="42545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78757</xdr:rowOff>
    </xdr:from>
    <xdr:ext cx="762000" cy="259045"/>
    <xdr:sp macro="" textlink="">
      <xdr:nvSpPr>
        <xdr:cNvPr id="119" name="テキスト ボックス 118"/>
        <xdr:cNvSpPr txBox="1"/>
      </xdr:nvSpPr>
      <xdr:spPr>
        <a:xfrm>
          <a:off x="3924300" y="70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69774</xdr:rowOff>
    </xdr:from>
    <xdr:to>
      <xdr:col>18</xdr:col>
      <xdr:colOff>177800</xdr:colOff>
      <xdr:row>35</xdr:row>
      <xdr:rowOff>174168</xdr:rowOff>
    </xdr:to>
    <xdr:cxnSp macro="">
      <xdr:nvCxnSpPr>
        <xdr:cNvPr id="120" name="直線コネクタ 119"/>
        <xdr:cNvCxnSpPr/>
      </xdr:nvCxnSpPr>
      <xdr:spPr bwMode="auto">
        <a:xfrm flipV="1">
          <a:off x="2908300" y="6680124"/>
          <a:ext cx="698500" cy="104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39395</xdr:rowOff>
    </xdr:from>
    <xdr:to>
      <xdr:col>19</xdr:col>
      <xdr:colOff>38100</xdr:colOff>
      <xdr:row>36</xdr:row>
      <xdr:rowOff>140995</xdr:rowOff>
    </xdr:to>
    <xdr:sp macro="" textlink="">
      <xdr:nvSpPr>
        <xdr:cNvPr id="121" name="フローチャート: 判断 120"/>
        <xdr:cNvSpPr/>
      </xdr:nvSpPr>
      <xdr:spPr bwMode="auto">
        <a:xfrm>
          <a:off x="3556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125772</xdr:rowOff>
    </xdr:from>
    <xdr:ext cx="762000" cy="259045"/>
    <xdr:sp macro="" textlink="">
      <xdr:nvSpPr>
        <xdr:cNvPr id="122" name="テキスト ボックス 121"/>
        <xdr:cNvSpPr txBox="1"/>
      </xdr:nvSpPr>
      <xdr:spPr>
        <a:xfrm>
          <a:off x="32258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38176</xdr:rowOff>
    </xdr:from>
    <xdr:to>
      <xdr:col>15</xdr:col>
      <xdr:colOff>101600</xdr:colOff>
      <xdr:row>36</xdr:row>
      <xdr:rowOff>139776</xdr:rowOff>
    </xdr:to>
    <xdr:sp macro="" textlink="">
      <xdr:nvSpPr>
        <xdr:cNvPr id="123" name="フローチャート: 判断 122"/>
        <xdr:cNvSpPr/>
      </xdr:nvSpPr>
      <xdr:spPr bwMode="auto">
        <a:xfrm>
          <a:off x="2857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124553</xdr:rowOff>
    </xdr:from>
    <xdr:ext cx="762000" cy="259045"/>
    <xdr:sp macro="" textlink="">
      <xdr:nvSpPr>
        <xdr:cNvPr id="124" name="テキスト ボックス 123"/>
        <xdr:cNvSpPr txBox="1"/>
      </xdr:nvSpPr>
      <xdr:spPr>
        <a:xfrm>
          <a:off x="2527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342671</xdr:rowOff>
    </xdr:from>
    <xdr:to>
      <xdr:col>29</xdr:col>
      <xdr:colOff>177800</xdr:colOff>
      <xdr:row>35</xdr:row>
      <xdr:rowOff>101371</xdr:rowOff>
    </xdr:to>
    <xdr:sp macro="" textlink="">
      <xdr:nvSpPr>
        <xdr:cNvPr id="130" name="楕円 129"/>
        <xdr:cNvSpPr/>
      </xdr:nvSpPr>
      <xdr:spPr bwMode="auto">
        <a:xfrm>
          <a:off x="5600700" y="6610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187748</xdr:rowOff>
    </xdr:from>
    <xdr:ext cx="762000" cy="259045"/>
    <xdr:sp macro="" textlink="">
      <xdr:nvSpPr>
        <xdr:cNvPr id="131" name="人口1人当たり決算額の推移該当値テキスト445"/>
        <xdr:cNvSpPr txBox="1"/>
      </xdr:nvSpPr>
      <xdr:spPr>
        <a:xfrm>
          <a:off x="5740400" y="645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64008</xdr:rowOff>
    </xdr:from>
    <xdr:to>
      <xdr:col>26</xdr:col>
      <xdr:colOff>101600</xdr:colOff>
      <xdr:row>35</xdr:row>
      <xdr:rowOff>165608</xdr:rowOff>
    </xdr:to>
    <xdr:sp macro="" textlink="">
      <xdr:nvSpPr>
        <xdr:cNvPr id="132" name="楕円 131"/>
        <xdr:cNvSpPr/>
      </xdr:nvSpPr>
      <xdr:spPr bwMode="auto">
        <a:xfrm>
          <a:off x="4953000" y="6674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175785</xdr:rowOff>
    </xdr:from>
    <xdr:ext cx="736600" cy="259045"/>
    <xdr:sp macro="" textlink="">
      <xdr:nvSpPr>
        <xdr:cNvPr id="133" name="テキスト ボックス 132"/>
        <xdr:cNvSpPr txBox="1"/>
      </xdr:nvSpPr>
      <xdr:spPr>
        <a:xfrm>
          <a:off x="4622800" y="6443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28880</xdr:rowOff>
    </xdr:from>
    <xdr:to>
      <xdr:col>22</xdr:col>
      <xdr:colOff>165100</xdr:colOff>
      <xdr:row>35</xdr:row>
      <xdr:rowOff>130480</xdr:rowOff>
    </xdr:to>
    <xdr:sp macro="" textlink="">
      <xdr:nvSpPr>
        <xdr:cNvPr id="134" name="楕円 133"/>
        <xdr:cNvSpPr/>
      </xdr:nvSpPr>
      <xdr:spPr bwMode="auto">
        <a:xfrm>
          <a:off x="4254500" y="663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140657</xdr:rowOff>
    </xdr:from>
    <xdr:ext cx="762000" cy="259045"/>
    <xdr:sp macro="" textlink="">
      <xdr:nvSpPr>
        <xdr:cNvPr id="135" name="テキスト ボックス 134"/>
        <xdr:cNvSpPr txBox="1"/>
      </xdr:nvSpPr>
      <xdr:spPr>
        <a:xfrm>
          <a:off x="3924300" y="64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18974</xdr:rowOff>
    </xdr:from>
    <xdr:to>
      <xdr:col>19</xdr:col>
      <xdr:colOff>38100</xdr:colOff>
      <xdr:row>35</xdr:row>
      <xdr:rowOff>120574</xdr:rowOff>
    </xdr:to>
    <xdr:sp macro="" textlink="">
      <xdr:nvSpPr>
        <xdr:cNvPr id="136" name="楕円 135"/>
        <xdr:cNvSpPr/>
      </xdr:nvSpPr>
      <xdr:spPr bwMode="auto">
        <a:xfrm>
          <a:off x="3556000" y="662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130751</xdr:rowOff>
    </xdr:from>
    <xdr:ext cx="762000" cy="259045"/>
    <xdr:sp macro="" textlink="">
      <xdr:nvSpPr>
        <xdr:cNvPr id="137" name="テキスト ボックス 136"/>
        <xdr:cNvSpPr txBox="1"/>
      </xdr:nvSpPr>
      <xdr:spPr>
        <a:xfrm>
          <a:off x="3225800" y="63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123368</xdr:rowOff>
    </xdr:from>
    <xdr:to>
      <xdr:col>15</xdr:col>
      <xdr:colOff>101600</xdr:colOff>
      <xdr:row>35</xdr:row>
      <xdr:rowOff>224968</xdr:rowOff>
    </xdr:to>
    <xdr:sp macro="" textlink="">
      <xdr:nvSpPr>
        <xdr:cNvPr id="138" name="楕円 137"/>
        <xdr:cNvSpPr/>
      </xdr:nvSpPr>
      <xdr:spPr bwMode="auto">
        <a:xfrm>
          <a:off x="2857500" y="673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235145</xdr:rowOff>
    </xdr:from>
    <xdr:ext cx="762000" cy="259045"/>
    <xdr:sp macro="" textlink="">
      <xdr:nvSpPr>
        <xdr:cNvPr id="139" name="テキスト ボックス 138"/>
        <xdr:cNvSpPr txBox="1"/>
      </xdr:nvSpPr>
      <xdr:spPr>
        <a:xfrm>
          <a:off x="2527300" y="650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288,704
259,771
13.01
149,300,723
144,701,202
4,301,152
77,251,526
17,592,476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121401</xdr:rowOff>
    </xdr:from>
    <xdr:to>
      <xdr:col>24</xdr:col>
      <xdr:colOff>62865</xdr:colOff>
      <xdr:row>38</xdr:row>
      <xdr:rowOff>64186</xdr:rowOff>
    </xdr:to>
    <xdr:cxnSp macro="">
      <xdr:nvCxnSpPr>
        <xdr:cNvPr id="58" name="直線コネクタ 57"/>
        <xdr:cNvCxnSpPr/>
      </xdr:nvCxnSpPr>
      <xdr:spPr>
        <a:xfrm flipV="1">
          <a:off x="4633595" y="5264901"/>
          <a:ext cx="1270" cy="131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68013</xdr:rowOff>
    </xdr:from>
    <xdr:ext cx="534377" cy="259045"/>
    <xdr:sp macro="" textlink="">
      <xdr:nvSpPr>
        <xdr:cNvPr id="59" name="人件費最小値テキスト"/>
        <xdr:cNvSpPr txBox="1"/>
      </xdr:nvSpPr>
      <xdr:spPr>
        <a:xfrm>
          <a:off x="4686300" y="6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64186</xdr:rowOff>
    </xdr:from>
    <xdr:to>
      <xdr:col>24</xdr:col>
      <xdr:colOff>152400</xdr:colOff>
      <xdr:row>38</xdr:row>
      <xdr:rowOff>64186</xdr:rowOff>
    </xdr:to>
    <xdr:cxnSp macro="">
      <xdr:nvCxnSpPr>
        <xdr:cNvPr id="60" name="直線コネクタ 59"/>
        <xdr:cNvCxnSpPr/>
      </xdr:nvCxnSpPr>
      <xdr:spPr>
        <a:xfrm>
          <a:off x="4546600" y="657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68078</xdr:rowOff>
    </xdr:from>
    <xdr:ext cx="599010" cy="259045"/>
    <xdr:sp macro="" textlink="">
      <xdr:nvSpPr>
        <xdr:cNvPr id="61" name="人件費最大値テキスト"/>
        <xdr:cNvSpPr txBox="1"/>
      </xdr:nvSpPr>
      <xdr:spPr>
        <a:xfrm>
          <a:off x="4686300" y="50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121401</xdr:rowOff>
    </xdr:from>
    <xdr:to>
      <xdr:col>24</xdr:col>
      <xdr:colOff>152400</xdr:colOff>
      <xdr:row>30</xdr:row>
      <xdr:rowOff>121401</xdr:rowOff>
    </xdr:to>
    <xdr:cxnSp macro="">
      <xdr:nvCxnSpPr>
        <xdr:cNvPr id="62" name="直線コネクタ 61"/>
        <xdr:cNvCxnSpPr/>
      </xdr:nvCxnSpPr>
      <xdr:spPr>
        <a:xfrm>
          <a:off x="4546600" y="526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44036</xdr:rowOff>
    </xdr:from>
    <xdr:to>
      <xdr:col>24</xdr:col>
      <xdr:colOff>63500</xdr:colOff>
      <xdr:row>36</xdr:row>
      <xdr:rowOff>57056</xdr:rowOff>
    </xdr:to>
    <xdr:cxnSp macro="">
      <xdr:nvCxnSpPr>
        <xdr:cNvPr id="63" name="直線コネクタ 62"/>
        <xdr:cNvCxnSpPr/>
      </xdr:nvCxnSpPr>
      <xdr:spPr>
        <a:xfrm>
          <a:off x="3797300" y="6216236"/>
          <a:ext cx="838200" cy="1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159311</xdr:rowOff>
    </xdr:from>
    <xdr:ext cx="534377" cy="259045"/>
    <xdr:sp macro="" textlink="">
      <xdr:nvSpPr>
        <xdr:cNvPr id="64" name="人件費平均値テキスト"/>
        <xdr:cNvSpPr txBox="1"/>
      </xdr:nvSpPr>
      <xdr:spPr>
        <a:xfrm>
          <a:off x="4686300" y="6331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9434</xdr:rowOff>
    </xdr:from>
    <xdr:to>
      <xdr:col>24</xdr:col>
      <xdr:colOff>114300</xdr:colOff>
      <xdr:row>37</xdr:row>
      <xdr:rowOff>111034</xdr:rowOff>
    </xdr:to>
    <xdr:sp macro="" textlink="">
      <xdr:nvSpPr>
        <xdr:cNvPr id="65" name="フローチャート: 判断 64"/>
        <xdr:cNvSpPr/>
      </xdr:nvSpPr>
      <xdr:spPr>
        <a:xfrm>
          <a:off x="4584700" y="63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32280</xdr:rowOff>
    </xdr:from>
    <xdr:to>
      <xdr:col>19</xdr:col>
      <xdr:colOff>177800</xdr:colOff>
      <xdr:row>36</xdr:row>
      <xdr:rowOff>44036</xdr:rowOff>
    </xdr:to>
    <xdr:cxnSp macro="">
      <xdr:nvCxnSpPr>
        <xdr:cNvPr id="66" name="直線コネクタ 65"/>
        <xdr:cNvCxnSpPr/>
      </xdr:nvCxnSpPr>
      <xdr:spPr>
        <a:xfrm>
          <a:off x="2908300" y="6204480"/>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13462</xdr:rowOff>
    </xdr:from>
    <xdr:to>
      <xdr:col>20</xdr:col>
      <xdr:colOff>38100</xdr:colOff>
      <xdr:row>37</xdr:row>
      <xdr:rowOff>115062</xdr:rowOff>
    </xdr:to>
    <xdr:sp macro="" textlink="">
      <xdr:nvSpPr>
        <xdr:cNvPr id="67" name="フローチャート: 判断 66"/>
        <xdr:cNvSpPr/>
      </xdr:nvSpPr>
      <xdr:spPr>
        <a:xfrm>
          <a:off x="37465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106189</xdr:rowOff>
    </xdr:from>
    <xdr:ext cx="534377" cy="259045"/>
    <xdr:sp macro="" textlink="">
      <xdr:nvSpPr>
        <xdr:cNvPr id="68" name="テキスト ボックス 67"/>
        <xdr:cNvSpPr txBox="1"/>
      </xdr:nvSpPr>
      <xdr:spPr>
        <a:xfrm>
          <a:off x="3530111" y="64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32280</xdr:rowOff>
    </xdr:from>
    <xdr:to>
      <xdr:col>15</xdr:col>
      <xdr:colOff>50800</xdr:colOff>
      <xdr:row>36</xdr:row>
      <xdr:rowOff>127922</xdr:rowOff>
    </xdr:to>
    <xdr:cxnSp macro="">
      <xdr:nvCxnSpPr>
        <xdr:cNvPr id="69" name="直線コネクタ 68"/>
        <xdr:cNvCxnSpPr/>
      </xdr:nvCxnSpPr>
      <xdr:spPr>
        <a:xfrm flipV="1">
          <a:off x="2019300" y="6204480"/>
          <a:ext cx="889000" cy="9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10610</xdr:rowOff>
    </xdr:from>
    <xdr:to>
      <xdr:col>15</xdr:col>
      <xdr:colOff>101600</xdr:colOff>
      <xdr:row>37</xdr:row>
      <xdr:rowOff>112210</xdr:rowOff>
    </xdr:to>
    <xdr:sp macro="" textlink="">
      <xdr:nvSpPr>
        <xdr:cNvPr id="70" name="フローチャート: 判断 69"/>
        <xdr:cNvSpPr/>
      </xdr:nvSpPr>
      <xdr:spPr>
        <a:xfrm>
          <a:off x="2857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103337</xdr:rowOff>
    </xdr:from>
    <xdr:ext cx="534377" cy="259045"/>
    <xdr:sp macro="" textlink="">
      <xdr:nvSpPr>
        <xdr:cNvPr id="71" name="テキスト ボックス 70"/>
        <xdr:cNvSpPr txBox="1"/>
      </xdr:nvSpPr>
      <xdr:spPr>
        <a:xfrm>
          <a:off x="2641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114543</xdr:rowOff>
    </xdr:from>
    <xdr:to>
      <xdr:col>10</xdr:col>
      <xdr:colOff>114300</xdr:colOff>
      <xdr:row>36</xdr:row>
      <xdr:rowOff>127922</xdr:rowOff>
    </xdr:to>
    <xdr:cxnSp macro="">
      <xdr:nvCxnSpPr>
        <xdr:cNvPr id="72" name="直線コネクタ 71"/>
        <xdr:cNvCxnSpPr/>
      </xdr:nvCxnSpPr>
      <xdr:spPr>
        <a:xfrm>
          <a:off x="1130300" y="6286743"/>
          <a:ext cx="889000" cy="1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35789</xdr:rowOff>
    </xdr:from>
    <xdr:to>
      <xdr:col>10</xdr:col>
      <xdr:colOff>165100</xdr:colOff>
      <xdr:row>37</xdr:row>
      <xdr:rowOff>137389</xdr:rowOff>
    </xdr:to>
    <xdr:sp macro="" textlink="">
      <xdr:nvSpPr>
        <xdr:cNvPr id="73" name="フローチャート: 判断 72"/>
        <xdr:cNvSpPr/>
      </xdr:nvSpPr>
      <xdr:spPr>
        <a:xfrm>
          <a:off x="1968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128516</xdr:rowOff>
    </xdr:from>
    <xdr:ext cx="534377" cy="259045"/>
    <xdr:sp macro="" textlink="">
      <xdr:nvSpPr>
        <xdr:cNvPr id="74" name="テキスト ボックス 73"/>
        <xdr:cNvSpPr txBox="1"/>
      </xdr:nvSpPr>
      <xdr:spPr>
        <a:xfrm>
          <a:off x="1752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42657</xdr:rowOff>
    </xdr:from>
    <xdr:to>
      <xdr:col>6</xdr:col>
      <xdr:colOff>38100</xdr:colOff>
      <xdr:row>37</xdr:row>
      <xdr:rowOff>144257</xdr:rowOff>
    </xdr:to>
    <xdr:sp macro="" textlink="">
      <xdr:nvSpPr>
        <xdr:cNvPr id="75" name="フローチャート: 判断 74"/>
        <xdr:cNvSpPr/>
      </xdr:nvSpPr>
      <xdr:spPr>
        <a:xfrm>
          <a:off x="1079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135385</xdr:rowOff>
    </xdr:from>
    <xdr:ext cx="534377" cy="259045"/>
    <xdr:sp macro="" textlink="">
      <xdr:nvSpPr>
        <xdr:cNvPr id="76" name="テキスト ボックス 75"/>
        <xdr:cNvSpPr txBox="1"/>
      </xdr:nvSpPr>
      <xdr:spPr>
        <a:xfrm>
          <a:off x="863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6256</xdr:rowOff>
    </xdr:from>
    <xdr:to>
      <xdr:col>24</xdr:col>
      <xdr:colOff>114300</xdr:colOff>
      <xdr:row>36</xdr:row>
      <xdr:rowOff>107856</xdr:rowOff>
    </xdr:to>
    <xdr:sp macro="" textlink="">
      <xdr:nvSpPr>
        <xdr:cNvPr id="82" name="楕円 81"/>
        <xdr:cNvSpPr/>
      </xdr:nvSpPr>
      <xdr:spPr>
        <a:xfrm>
          <a:off x="4584700" y="617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29133</xdr:rowOff>
    </xdr:from>
    <xdr:ext cx="534377" cy="259045"/>
    <xdr:sp macro="" textlink="">
      <xdr:nvSpPr>
        <xdr:cNvPr id="83" name="人件費該当値テキスト"/>
        <xdr:cNvSpPr txBox="1"/>
      </xdr:nvSpPr>
      <xdr:spPr>
        <a:xfrm>
          <a:off x="4686300" y="602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164686</xdr:rowOff>
    </xdr:from>
    <xdr:to>
      <xdr:col>20</xdr:col>
      <xdr:colOff>38100</xdr:colOff>
      <xdr:row>36</xdr:row>
      <xdr:rowOff>94836</xdr:rowOff>
    </xdr:to>
    <xdr:sp macro="" textlink="">
      <xdr:nvSpPr>
        <xdr:cNvPr id="84" name="楕円 83"/>
        <xdr:cNvSpPr/>
      </xdr:nvSpPr>
      <xdr:spPr>
        <a:xfrm>
          <a:off x="3746500" y="61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111363</xdr:rowOff>
    </xdr:from>
    <xdr:ext cx="534377" cy="259045"/>
    <xdr:sp macro="" textlink="">
      <xdr:nvSpPr>
        <xdr:cNvPr id="85" name="テキスト ボックス 84"/>
        <xdr:cNvSpPr txBox="1"/>
      </xdr:nvSpPr>
      <xdr:spPr>
        <a:xfrm>
          <a:off x="3530111" y="594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152930</xdr:rowOff>
    </xdr:from>
    <xdr:to>
      <xdr:col>15</xdr:col>
      <xdr:colOff>101600</xdr:colOff>
      <xdr:row>36</xdr:row>
      <xdr:rowOff>83080</xdr:rowOff>
    </xdr:to>
    <xdr:sp macro="" textlink="">
      <xdr:nvSpPr>
        <xdr:cNvPr id="86" name="楕円 85"/>
        <xdr:cNvSpPr/>
      </xdr:nvSpPr>
      <xdr:spPr>
        <a:xfrm>
          <a:off x="2857500" y="61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99607</xdr:rowOff>
    </xdr:from>
    <xdr:ext cx="534377" cy="259045"/>
    <xdr:sp macro="" textlink="">
      <xdr:nvSpPr>
        <xdr:cNvPr id="87" name="テキスト ボックス 86"/>
        <xdr:cNvSpPr txBox="1"/>
      </xdr:nvSpPr>
      <xdr:spPr>
        <a:xfrm>
          <a:off x="2641111" y="592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77122</xdr:rowOff>
    </xdr:from>
    <xdr:to>
      <xdr:col>10</xdr:col>
      <xdr:colOff>165100</xdr:colOff>
      <xdr:row>37</xdr:row>
      <xdr:rowOff>7272</xdr:rowOff>
    </xdr:to>
    <xdr:sp macro="" textlink="">
      <xdr:nvSpPr>
        <xdr:cNvPr id="88" name="楕円 87"/>
        <xdr:cNvSpPr/>
      </xdr:nvSpPr>
      <xdr:spPr>
        <a:xfrm>
          <a:off x="1968500" y="62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23799</xdr:rowOff>
    </xdr:from>
    <xdr:ext cx="534377" cy="259045"/>
    <xdr:sp macro="" textlink="">
      <xdr:nvSpPr>
        <xdr:cNvPr id="89" name="テキスト ボックス 88"/>
        <xdr:cNvSpPr txBox="1"/>
      </xdr:nvSpPr>
      <xdr:spPr>
        <a:xfrm>
          <a:off x="1752111" y="60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63743</xdr:rowOff>
    </xdr:from>
    <xdr:to>
      <xdr:col>6</xdr:col>
      <xdr:colOff>38100</xdr:colOff>
      <xdr:row>36</xdr:row>
      <xdr:rowOff>165343</xdr:rowOff>
    </xdr:to>
    <xdr:sp macro="" textlink="">
      <xdr:nvSpPr>
        <xdr:cNvPr id="90" name="楕円 89"/>
        <xdr:cNvSpPr/>
      </xdr:nvSpPr>
      <xdr:spPr>
        <a:xfrm>
          <a:off x="1079500" y="62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10420</xdr:rowOff>
    </xdr:from>
    <xdr:ext cx="534377" cy="259045"/>
    <xdr:sp macro="" textlink="">
      <xdr:nvSpPr>
        <xdr:cNvPr id="91" name="テキスト ボックス 90"/>
        <xdr:cNvSpPr txBox="1"/>
      </xdr:nvSpPr>
      <xdr:spPr>
        <a:xfrm>
          <a:off x="863111" y="601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46134</xdr:rowOff>
    </xdr:from>
    <xdr:to>
      <xdr:col>24</xdr:col>
      <xdr:colOff>62865</xdr:colOff>
      <xdr:row>56</xdr:row>
      <xdr:rowOff>140765</xdr:rowOff>
    </xdr:to>
    <xdr:cxnSp macro="">
      <xdr:nvCxnSpPr>
        <xdr:cNvPr id="113" name="直線コネクタ 112"/>
        <xdr:cNvCxnSpPr/>
      </xdr:nvCxnSpPr>
      <xdr:spPr>
        <a:xfrm flipV="1">
          <a:off x="4633595" y="8790084"/>
          <a:ext cx="1270" cy="95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144592</xdr:rowOff>
    </xdr:from>
    <xdr:ext cx="534377" cy="259045"/>
    <xdr:sp macro="" textlink="">
      <xdr:nvSpPr>
        <xdr:cNvPr id="114" name="物件費最小値テキスト"/>
        <xdr:cNvSpPr txBox="1"/>
      </xdr:nvSpPr>
      <xdr:spPr>
        <a:xfrm>
          <a:off x="4686300" y="97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140765</xdr:rowOff>
    </xdr:from>
    <xdr:to>
      <xdr:col>24</xdr:col>
      <xdr:colOff>152400</xdr:colOff>
      <xdr:row>56</xdr:row>
      <xdr:rowOff>140765</xdr:rowOff>
    </xdr:to>
    <xdr:cxnSp macro="">
      <xdr:nvCxnSpPr>
        <xdr:cNvPr id="115" name="直線コネクタ 114"/>
        <xdr:cNvCxnSpPr/>
      </xdr:nvCxnSpPr>
      <xdr:spPr>
        <a:xfrm>
          <a:off x="4546600" y="974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164261</xdr:rowOff>
    </xdr:from>
    <xdr:ext cx="599010" cy="259045"/>
    <xdr:sp macro="" textlink="">
      <xdr:nvSpPr>
        <xdr:cNvPr id="116" name="物件費最大値テキスト"/>
        <xdr:cNvSpPr txBox="1"/>
      </xdr:nvSpPr>
      <xdr:spPr>
        <a:xfrm>
          <a:off x="4686300" y="856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46134</xdr:rowOff>
    </xdr:from>
    <xdr:to>
      <xdr:col>24</xdr:col>
      <xdr:colOff>152400</xdr:colOff>
      <xdr:row>51</xdr:row>
      <xdr:rowOff>46134</xdr:rowOff>
    </xdr:to>
    <xdr:cxnSp macro="">
      <xdr:nvCxnSpPr>
        <xdr:cNvPr id="117" name="直線コネクタ 116"/>
        <xdr:cNvCxnSpPr/>
      </xdr:nvCxnSpPr>
      <xdr:spPr>
        <a:xfrm>
          <a:off x="4546600" y="879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38233</xdr:rowOff>
    </xdr:from>
    <xdr:to>
      <xdr:col>24</xdr:col>
      <xdr:colOff>63500</xdr:colOff>
      <xdr:row>56</xdr:row>
      <xdr:rowOff>42600</xdr:rowOff>
    </xdr:to>
    <xdr:cxnSp macro="">
      <xdr:nvCxnSpPr>
        <xdr:cNvPr id="118" name="直線コネクタ 117"/>
        <xdr:cNvCxnSpPr/>
      </xdr:nvCxnSpPr>
      <xdr:spPr>
        <a:xfrm flipV="1">
          <a:off x="3797300" y="9639433"/>
          <a:ext cx="8382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147145</xdr:rowOff>
    </xdr:from>
    <xdr:ext cx="534377" cy="259045"/>
    <xdr:sp macro="" textlink="">
      <xdr:nvSpPr>
        <xdr:cNvPr id="119" name="物件費平均値テキスト"/>
        <xdr:cNvSpPr txBox="1"/>
      </xdr:nvSpPr>
      <xdr:spPr>
        <a:xfrm>
          <a:off x="4686300" y="9576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168718</xdr:rowOff>
    </xdr:from>
    <xdr:to>
      <xdr:col>24</xdr:col>
      <xdr:colOff>114300</xdr:colOff>
      <xdr:row>56</xdr:row>
      <xdr:rowOff>98868</xdr:rowOff>
    </xdr:to>
    <xdr:sp macro="" textlink="">
      <xdr:nvSpPr>
        <xdr:cNvPr id="120" name="フローチャート: 判断 119"/>
        <xdr:cNvSpPr/>
      </xdr:nvSpPr>
      <xdr:spPr>
        <a:xfrm>
          <a:off x="4584700" y="9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42600</xdr:rowOff>
    </xdr:from>
    <xdr:to>
      <xdr:col>19</xdr:col>
      <xdr:colOff>177800</xdr:colOff>
      <xdr:row>56</xdr:row>
      <xdr:rowOff>117718</xdr:rowOff>
    </xdr:to>
    <xdr:cxnSp macro="">
      <xdr:nvCxnSpPr>
        <xdr:cNvPr id="121" name="直線コネクタ 120"/>
        <xdr:cNvCxnSpPr/>
      </xdr:nvCxnSpPr>
      <xdr:spPr>
        <a:xfrm flipV="1">
          <a:off x="2908300" y="9643800"/>
          <a:ext cx="889000" cy="7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22830</xdr:rowOff>
    </xdr:from>
    <xdr:to>
      <xdr:col>20</xdr:col>
      <xdr:colOff>38100</xdr:colOff>
      <xdr:row>56</xdr:row>
      <xdr:rowOff>124430</xdr:rowOff>
    </xdr:to>
    <xdr:sp macro="" textlink="">
      <xdr:nvSpPr>
        <xdr:cNvPr id="122" name="フローチャート: 判断 121"/>
        <xdr:cNvSpPr/>
      </xdr:nvSpPr>
      <xdr:spPr>
        <a:xfrm>
          <a:off x="37465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115557</xdr:rowOff>
    </xdr:from>
    <xdr:ext cx="534377" cy="259045"/>
    <xdr:sp macro="" textlink="">
      <xdr:nvSpPr>
        <xdr:cNvPr id="123" name="テキスト ボックス 122"/>
        <xdr:cNvSpPr txBox="1"/>
      </xdr:nvSpPr>
      <xdr:spPr>
        <a:xfrm>
          <a:off x="3530111" y="971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117718</xdr:rowOff>
    </xdr:from>
    <xdr:to>
      <xdr:col>15</xdr:col>
      <xdr:colOff>50800</xdr:colOff>
      <xdr:row>56</xdr:row>
      <xdr:rowOff>141117</xdr:rowOff>
    </xdr:to>
    <xdr:cxnSp macro="">
      <xdr:nvCxnSpPr>
        <xdr:cNvPr id="124" name="直線コネクタ 123"/>
        <xdr:cNvCxnSpPr/>
      </xdr:nvCxnSpPr>
      <xdr:spPr>
        <a:xfrm flipV="1">
          <a:off x="2019300" y="9718918"/>
          <a:ext cx="889000" cy="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93097</xdr:rowOff>
    </xdr:from>
    <xdr:to>
      <xdr:col>15</xdr:col>
      <xdr:colOff>101600</xdr:colOff>
      <xdr:row>57</xdr:row>
      <xdr:rowOff>23247</xdr:rowOff>
    </xdr:to>
    <xdr:sp macro="" textlink="">
      <xdr:nvSpPr>
        <xdr:cNvPr id="125" name="フローチャート: 判断 124"/>
        <xdr:cNvSpPr/>
      </xdr:nvSpPr>
      <xdr:spPr>
        <a:xfrm>
          <a:off x="2857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14374</xdr:rowOff>
    </xdr:from>
    <xdr:ext cx="534377" cy="259045"/>
    <xdr:sp macro="" textlink="">
      <xdr:nvSpPr>
        <xdr:cNvPr id="126" name="テキスト ボックス 125"/>
        <xdr:cNvSpPr txBox="1"/>
      </xdr:nvSpPr>
      <xdr:spPr>
        <a:xfrm>
          <a:off x="2641111" y="97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141117</xdr:rowOff>
    </xdr:from>
    <xdr:to>
      <xdr:col>10</xdr:col>
      <xdr:colOff>114300</xdr:colOff>
      <xdr:row>56</xdr:row>
      <xdr:rowOff>171096</xdr:rowOff>
    </xdr:to>
    <xdr:cxnSp macro="">
      <xdr:nvCxnSpPr>
        <xdr:cNvPr id="127" name="直線コネクタ 126"/>
        <xdr:cNvCxnSpPr/>
      </xdr:nvCxnSpPr>
      <xdr:spPr>
        <a:xfrm flipV="1">
          <a:off x="1130300" y="9742317"/>
          <a:ext cx="889000"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108715</xdr:rowOff>
    </xdr:from>
    <xdr:to>
      <xdr:col>10</xdr:col>
      <xdr:colOff>165100</xdr:colOff>
      <xdr:row>57</xdr:row>
      <xdr:rowOff>38865</xdr:rowOff>
    </xdr:to>
    <xdr:sp macro="" textlink="">
      <xdr:nvSpPr>
        <xdr:cNvPr id="128" name="フローチャート: 判断 127"/>
        <xdr:cNvSpPr/>
      </xdr:nvSpPr>
      <xdr:spPr>
        <a:xfrm>
          <a:off x="1968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29992</xdr:rowOff>
    </xdr:from>
    <xdr:ext cx="534377" cy="259045"/>
    <xdr:sp macro="" textlink="">
      <xdr:nvSpPr>
        <xdr:cNvPr id="129" name="テキスト ボックス 128"/>
        <xdr:cNvSpPr txBox="1"/>
      </xdr:nvSpPr>
      <xdr:spPr>
        <a:xfrm>
          <a:off x="1752111" y="98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139928</xdr:rowOff>
    </xdr:from>
    <xdr:to>
      <xdr:col>6</xdr:col>
      <xdr:colOff>38100</xdr:colOff>
      <xdr:row>57</xdr:row>
      <xdr:rowOff>70078</xdr:rowOff>
    </xdr:to>
    <xdr:sp macro="" textlink="">
      <xdr:nvSpPr>
        <xdr:cNvPr id="130" name="フローチャート: 判断 129"/>
        <xdr:cNvSpPr/>
      </xdr:nvSpPr>
      <xdr:spPr>
        <a:xfrm>
          <a:off x="1079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61205</xdr:rowOff>
    </xdr:from>
    <xdr:ext cx="534377" cy="259045"/>
    <xdr:sp macro="" textlink="">
      <xdr:nvSpPr>
        <xdr:cNvPr id="131" name="テキスト ボックス 130"/>
        <xdr:cNvSpPr txBox="1"/>
      </xdr:nvSpPr>
      <xdr:spPr>
        <a:xfrm>
          <a:off x="863111" y="983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158883</xdr:rowOff>
    </xdr:from>
    <xdr:to>
      <xdr:col>24</xdr:col>
      <xdr:colOff>114300</xdr:colOff>
      <xdr:row>56</xdr:row>
      <xdr:rowOff>89033</xdr:rowOff>
    </xdr:to>
    <xdr:sp macro="" textlink="">
      <xdr:nvSpPr>
        <xdr:cNvPr id="137" name="楕円 136"/>
        <xdr:cNvSpPr/>
      </xdr:nvSpPr>
      <xdr:spPr>
        <a:xfrm>
          <a:off x="4584700" y="95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118260</xdr:rowOff>
    </xdr:from>
    <xdr:ext cx="534377" cy="259045"/>
    <xdr:sp macro="" textlink="">
      <xdr:nvSpPr>
        <xdr:cNvPr id="138" name="物件費該当値テキスト"/>
        <xdr:cNvSpPr txBox="1"/>
      </xdr:nvSpPr>
      <xdr:spPr>
        <a:xfrm>
          <a:off x="4686300" y="937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163250</xdr:rowOff>
    </xdr:from>
    <xdr:to>
      <xdr:col>20</xdr:col>
      <xdr:colOff>38100</xdr:colOff>
      <xdr:row>56</xdr:row>
      <xdr:rowOff>93400</xdr:rowOff>
    </xdr:to>
    <xdr:sp macro="" textlink="">
      <xdr:nvSpPr>
        <xdr:cNvPr id="139" name="楕円 138"/>
        <xdr:cNvSpPr/>
      </xdr:nvSpPr>
      <xdr:spPr>
        <a:xfrm>
          <a:off x="3746500" y="95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109927</xdr:rowOff>
    </xdr:from>
    <xdr:ext cx="534377" cy="259045"/>
    <xdr:sp macro="" textlink="">
      <xdr:nvSpPr>
        <xdr:cNvPr id="140" name="テキスト ボックス 139"/>
        <xdr:cNvSpPr txBox="1"/>
      </xdr:nvSpPr>
      <xdr:spPr>
        <a:xfrm>
          <a:off x="3530111" y="936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66918</xdr:rowOff>
    </xdr:from>
    <xdr:to>
      <xdr:col>15</xdr:col>
      <xdr:colOff>101600</xdr:colOff>
      <xdr:row>56</xdr:row>
      <xdr:rowOff>168518</xdr:rowOff>
    </xdr:to>
    <xdr:sp macro="" textlink="">
      <xdr:nvSpPr>
        <xdr:cNvPr id="141" name="楕円 140"/>
        <xdr:cNvSpPr/>
      </xdr:nvSpPr>
      <xdr:spPr>
        <a:xfrm>
          <a:off x="2857500" y="966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13595</xdr:rowOff>
    </xdr:from>
    <xdr:ext cx="534377" cy="259045"/>
    <xdr:sp macro="" textlink="">
      <xdr:nvSpPr>
        <xdr:cNvPr id="142" name="テキスト ボックス 141"/>
        <xdr:cNvSpPr txBox="1"/>
      </xdr:nvSpPr>
      <xdr:spPr>
        <a:xfrm>
          <a:off x="2641111" y="944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90317</xdr:rowOff>
    </xdr:from>
    <xdr:to>
      <xdr:col>10</xdr:col>
      <xdr:colOff>165100</xdr:colOff>
      <xdr:row>57</xdr:row>
      <xdr:rowOff>20467</xdr:rowOff>
    </xdr:to>
    <xdr:sp macro="" textlink="">
      <xdr:nvSpPr>
        <xdr:cNvPr id="143" name="楕円 142"/>
        <xdr:cNvSpPr/>
      </xdr:nvSpPr>
      <xdr:spPr>
        <a:xfrm>
          <a:off x="1968500" y="96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36994</xdr:rowOff>
    </xdr:from>
    <xdr:ext cx="534377" cy="259045"/>
    <xdr:sp macro="" textlink="">
      <xdr:nvSpPr>
        <xdr:cNvPr id="144" name="テキスト ボックス 143"/>
        <xdr:cNvSpPr txBox="1"/>
      </xdr:nvSpPr>
      <xdr:spPr>
        <a:xfrm>
          <a:off x="1752111" y="946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120296</xdr:rowOff>
    </xdr:from>
    <xdr:to>
      <xdr:col>6</xdr:col>
      <xdr:colOff>38100</xdr:colOff>
      <xdr:row>57</xdr:row>
      <xdr:rowOff>50446</xdr:rowOff>
    </xdr:to>
    <xdr:sp macro="" textlink="">
      <xdr:nvSpPr>
        <xdr:cNvPr id="145" name="楕円 144"/>
        <xdr:cNvSpPr/>
      </xdr:nvSpPr>
      <xdr:spPr>
        <a:xfrm>
          <a:off x="1079500" y="972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66973</xdr:rowOff>
    </xdr:from>
    <xdr:ext cx="534377" cy="259045"/>
    <xdr:sp macro="" textlink="">
      <xdr:nvSpPr>
        <xdr:cNvPr id="146" name="テキスト ボックス 145"/>
        <xdr:cNvSpPr txBox="1"/>
      </xdr:nvSpPr>
      <xdr:spPr>
        <a:xfrm>
          <a:off x="863111" y="949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144500</xdr:rowOff>
    </xdr:from>
    <xdr:to>
      <xdr:col>24</xdr:col>
      <xdr:colOff>62865</xdr:colOff>
      <xdr:row>79</xdr:row>
      <xdr:rowOff>3226</xdr:rowOff>
    </xdr:to>
    <xdr:cxnSp macro="">
      <xdr:nvCxnSpPr>
        <xdr:cNvPr id="170" name="直線コネクタ 169"/>
        <xdr:cNvCxnSpPr/>
      </xdr:nvCxnSpPr>
      <xdr:spPr>
        <a:xfrm flipV="1">
          <a:off x="4633595" y="12317450"/>
          <a:ext cx="1270" cy="1230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7053</xdr:rowOff>
    </xdr:from>
    <xdr:ext cx="378565" cy="259045"/>
    <xdr:sp macro="" textlink="">
      <xdr:nvSpPr>
        <xdr:cNvPr id="171" name="維持補修費最小値テキスト"/>
        <xdr:cNvSpPr txBox="1"/>
      </xdr:nvSpPr>
      <xdr:spPr>
        <a:xfrm>
          <a:off x="4686300" y="13551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3226</xdr:rowOff>
    </xdr:from>
    <xdr:to>
      <xdr:col>24</xdr:col>
      <xdr:colOff>152400</xdr:colOff>
      <xdr:row>79</xdr:row>
      <xdr:rowOff>3226</xdr:rowOff>
    </xdr:to>
    <xdr:cxnSp macro="">
      <xdr:nvCxnSpPr>
        <xdr:cNvPr id="172" name="直線コネクタ 171"/>
        <xdr:cNvCxnSpPr/>
      </xdr:nvCxnSpPr>
      <xdr:spPr>
        <a:xfrm>
          <a:off x="4546600" y="135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91177</xdr:rowOff>
    </xdr:from>
    <xdr:ext cx="534377" cy="259045"/>
    <xdr:sp macro="" textlink="">
      <xdr:nvSpPr>
        <xdr:cNvPr id="173" name="維持補修費最大値テキスト"/>
        <xdr:cNvSpPr txBox="1"/>
      </xdr:nvSpPr>
      <xdr:spPr>
        <a:xfrm>
          <a:off x="4686300" y="120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144500</xdr:rowOff>
    </xdr:from>
    <xdr:to>
      <xdr:col>24</xdr:col>
      <xdr:colOff>152400</xdr:colOff>
      <xdr:row>71</xdr:row>
      <xdr:rowOff>144500</xdr:rowOff>
    </xdr:to>
    <xdr:cxnSp macro="">
      <xdr:nvCxnSpPr>
        <xdr:cNvPr id="174" name="直線コネクタ 173"/>
        <xdr:cNvCxnSpPr/>
      </xdr:nvCxnSpPr>
      <xdr:spPr>
        <a:xfrm>
          <a:off x="4546600" y="1231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171247</xdr:rowOff>
    </xdr:from>
    <xdr:to>
      <xdr:col>24</xdr:col>
      <xdr:colOff>63500</xdr:colOff>
      <xdr:row>77</xdr:row>
      <xdr:rowOff>30962</xdr:rowOff>
    </xdr:to>
    <xdr:cxnSp macro="">
      <xdr:nvCxnSpPr>
        <xdr:cNvPr id="175" name="直線コネクタ 174"/>
        <xdr:cNvCxnSpPr/>
      </xdr:nvCxnSpPr>
      <xdr:spPr>
        <a:xfrm flipV="1">
          <a:off x="3797300" y="13201447"/>
          <a:ext cx="8382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26027</xdr:rowOff>
    </xdr:from>
    <xdr:ext cx="469744" cy="259045"/>
    <xdr:sp macro="" textlink="">
      <xdr:nvSpPr>
        <xdr:cNvPr id="176" name="維持補修費平均値テキスト"/>
        <xdr:cNvSpPr txBox="1"/>
      </xdr:nvSpPr>
      <xdr:spPr>
        <a:xfrm>
          <a:off x="4686300" y="1322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47600</xdr:rowOff>
    </xdr:from>
    <xdr:to>
      <xdr:col>24</xdr:col>
      <xdr:colOff>114300</xdr:colOff>
      <xdr:row>77</xdr:row>
      <xdr:rowOff>149200</xdr:rowOff>
    </xdr:to>
    <xdr:sp macro="" textlink="">
      <xdr:nvSpPr>
        <xdr:cNvPr id="177" name="フローチャート: 判断 176"/>
        <xdr:cNvSpPr/>
      </xdr:nvSpPr>
      <xdr:spPr>
        <a:xfrm>
          <a:off x="4584700" y="132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158065</xdr:rowOff>
    </xdr:from>
    <xdr:to>
      <xdr:col>19</xdr:col>
      <xdr:colOff>177800</xdr:colOff>
      <xdr:row>77</xdr:row>
      <xdr:rowOff>30962</xdr:rowOff>
    </xdr:to>
    <xdr:cxnSp macro="">
      <xdr:nvCxnSpPr>
        <xdr:cNvPr id="178" name="直線コネクタ 177"/>
        <xdr:cNvCxnSpPr/>
      </xdr:nvCxnSpPr>
      <xdr:spPr>
        <a:xfrm>
          <a:off x="2908300" y="13188265"/>
          <a:ext cx="889000" cy="4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60249</xdr:rowOff>
    </xdr:from>
    <xdr:to>
      <xdr:col>20</xdr:col>
      <xdr:colOff>38100</xdr:colOff>
      <xdr:row>77</xdr:row>
      <xdr:rowOff>161849</xdr:rowOff>
    </xdr:to>
    <xdr:sp macro="" textlink="">
      <xdr:nvSpPr>
        <xdr:cNvPr id="179" name="フローチャート: 判断 178"/>
        <xdr:cNvSpPr/>
      </xdr:nvSpPr>
      <xdr:spPr>
        <a:xfrm>
          <a:off x="37465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152976</xdr:rowOff>
    </xdr:from>
    <xdr:ext cx="469744" cy="259045"/>
    <xdr:sp macro="" textlink="">
      <xdr:nvSpPr>
        <xdr:cNvPr id="180" name="テキスト ボックス 179"/>
        <xdr:cNvSpPr txBox="1"/>
      </xdr:nvSpPr>
      <xdr:spPr>
        <a:xfrm>
          <a:off x="3562428" y="1335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158065</xdr:rowOff>
    </xdr:from>
    <xdr:to>
      <xdr:col>15</xdr:col>
      <xdr:colOff>50800</xdr:colOff>
      <xdr:row>77</xdr:row>
      <xdr:rowOff>29896</xdr:rowOff>
    </xdr:to>
    <xdr:cxnSp macro="">
      <xdr:nvCxnSpPr>
        <xdr:cNvPr id="181" name="直線コネクタ 180"/>
        <xdr:cNvCxnSpPr/>
      </xdr:nvCxnSpPr>
      <xdr:spPr>
        <a:xfrm flipV="1">
          <a:off x="2019300" y="13188265"/>
          <a:ext cx="8890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38533</xdr:rowOff>
    </xdr:from>
    <xdr:to>
      <xdr:col>15</xdr:col>
      <xdr:colOff>101600</xdr:colOff>
      <xdr:row>77</xdr:row>
      <xdr:rowOff>140133</xdr:rowOff>
    </xdr:to>
    <xdr:sp macro="" textlink="">
      <xdr:nvSpPr>
        <xdr:cNvPr id="182" name="フローチャート: 判断 181"/>
        <xdr:cNvSpPr/>
      </xdr:nvSpPr>
      <xdr:spPr>
        <a:xfrm>
          <a:off x="2857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131260</xdr:rowOff>
    </xdr:from>
    <xdr:ext cx="469744" cy="259045"/>
    <xdr:sp macro="" textlink="">
      <xdr:nvSpPr>
        <xdr:cNvPr id="183" name="テキスト ボックス 182"/>
        <xdr:cNvSpPr txBox="1"/>
      </xdr:nvSpPr>
      <xdr:spPr>
        <a:xfrm>
          <a:off x="2673428" y="13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29896</xdr:rowOff>
    </xdr:from>
    <xdr:to>
      <xdr:col>10</xdr:col>
      <xdr:colOff>114300</xdr:colOff>
      <xdr:row>78</xdr:row>
      <xdr:rowOff>54966</xdr:rowOff>
    </xdr:to>
    <xdr:cxnSp macro="">
      <xdr:nvCxnSpPr>
        <xdr:cNvPr id="184" name="直線コネクタ 183"/>
        <xdr:cNvCxnSpPr/>
      </xdr:nvCxnSpPr>
      <xdr:spPr>
        <a:xfrm flipV="1">
          <a:off x="1130300" y="13231546"/>
          <a:ext cx="889000" cy="1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19710</xdr:rowOff>
    </xdr:from>
    <xdr:to>
      <xdr:col>10</xdr:col>
      <xdr:colOff>165100</xdr:colOff>
      <xdr:row>77</xdr:row>
      <xdr:rowOff>121310</xdr:rowOff>
    </xdr:to>
    <xdr:sp macro="" textlink="">
      <xdr:nvSpPr>
        <xdr:cNvPr id="185" name="フローチャート: 判断 184"/>
        <xdr:cNvSpPr/>
      </xdr:nvSpPr>
      <xdr:spPr>
        <a:xfrm>
          <a:off x="1968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112437</xdr:rowOff>
    </xdr:from>
    <xdr:ext cx="469744" cy="259045"/>
    <xdr:sp macro="" textlink="">
      <xdr:nvSpPr>
        <xdr:cNvPr id="186" name="テキスト ボックス 185"/>
        <xdr:cNvSpPr txBox="1"/>
      </xdr:nvSpPr>
      <xdr:spPr>
        <a:xfrm>
          <a:off x="1784428" y="133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44628</xdr:rowOff>
    </xdr:from>
    <xdr:to>
      <xdr:col>6</xdr:col>
      <xdr:colOff>38100</xdr:colOff>
      <xdr:row>77</xdr:row>
      <xdr:rowOff>146228</xdr:rowOff>
    </xdr:to>
    <xdr:sp macro="" textlink="">
      <xdr:nvSpPr>
        <xdr:cNvPr id="187" name="フローチャート: 判断 186"/>
        <xdr:cNvSpPr/>
      </xdr:nvSpPr>
      <xdr:spPr>
        <a:xfrm>
          <a:off x="1079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162755</xdr:rowOff>
    </xdr:from>
    <xdr:ext cx="469744" cy="259045"/>
    <xdr:sp macro="" textlink="">
      <xdr:nvSpPr>
        <xdr:cNvPr id="188" name="テキスト ボックス 187"/>
        <xdr:cNvSpPr txBox="1"/>
      </xdr:nvSpPr>
      <xdr:spPr>
        <a:xfrm>
          <a:off x="895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120447</xdr:rowOff>
    </xdr:from>
    <xdr:to>
      <xdr:col>24</xdr:col>
      <xdr:colOff>114300</xdr:colOff>
      <xdr:row>77</xdr:row>
      <xdr:rowOff>50597</xdr:rowOff>
    </xdr:to>
    <xdr:sp macro="" textlink="">
      <xdr:nvSpPr>
        <xdr:cNvPr id="194" name="楕円 193"/>
        <xdr:cNvSpPr/>
      </xdr:nvSpPr>
      <xdr:spPr>
        <a:xfrm>
          <a:off x="4584700" y="131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143324</xdr:rowOff>
    </xdr:from>
    <xdr:ext cx="469744" cy="259045"/>
    <xdr:sp macro="" textlink="">
      <xdr:nvSpPr>
        <xdr:cNvPr id="195" name="維持補修費該当値テキスト"/>
        <xdr:cNvSpPr txBox="1"/>
      </xdr:nvSpPr>
      <xdr:spPr>
        <a:xfrm>
          <a:off x="4686300" y="1300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151612</xdr:rowOff>
    </xdr:from>
    <xdr:to>
      <xdr:col>20</xdr:col>
      <xdr:colOff>38100</xdr:colOff>
      <xdr:row>77</xdr:row>
      <xdr:rowOff>81762</xdr:rowOff>
    </xdr:to>
    <xdr:sp macro="" textlink="">
      <xdr:nvSpPr>
        <xdr:cNvPr id="196" name="楕円 195"/>
        <xdr:cNvSpPr/>
      </xdr:nvSpPr>
      <xdr:spPr>
        <a:xfrm>
          <a:off x="3746500" y="131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98289</xdr:rowOff>
    </xdr:from>
    <xdr:ext cx="469744" cy="259045"/>
    <xdr:sp macro="" textlink="">
      <xdr:nvSpPr>
        <xdr:cNvPr id="197" name="テキスト ボックス 196"/>
        <xdr:cNvSpPr txBox="1"/>
      </xdr:nvSpPr>
      <xdr:spPr>
        <a:xfrm>
          <a:off x="3562428" y="1295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107265</xdr:rowOff>
    </xdr:from>
    <xdr:to>
      <xdr:col>15</xdr:col>
      <xdr:colOff>101600</xdr:colOff>
      <xdr:row>77</xdr:row>
      <xdr:rowOff>37415</xdr:rowOff>
    </xdr:to>
    <xdr:sp macro="" textlink="">
      <xdr:nvSpPr>
        <xdr:cNvPr id="198" name="楕円 197"/>
        <xdr:cNvSpPr/>
      </xdr:nvSpPr>
      <xdr:spPr>
        <a:xfrm>
          <a:off x="2857500" y="131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53941</xdr:rowOff>
    </xdr:from>
    <xdr:ext cx="469744" cy="259045"/>
    <xdr:sp macro="" textlink="">
      <xdr:nvSpPr>
        <xdr:cNvPr id="199" name="テキスト ボックス 198"/>
        <xdr:cNvSpPr txBox="1"/>
      </xdr:nvSpPr>
      <xdr:spPr>
        <a:xfrm>
          <a:off x="2673428" y="1291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150546</xdr:rowOff>
    </xdr:from>
    <xdr:to>
      <xdr:col>10</xdr:col>
      <xdr:colOff>165100</xdr:colOff>
      <xdr:row>77</xdr:row>
      <xdr:rowOff>80696</xdr:rowOff>
    </xdr:to>
    <xdr:sp macro="" textlink="">
      <xdr:nvSpPr>
        <xdr:cNvPr id="200" name="楕円 199"/>
        <xdr:cNvSpPr/>
      </xdr:nvSpPr>
      <xdr:spPr>
        <a:xfrm>
          <a:off x="1968500" y="1318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97223</xdr:rowOff>
    </xdr:from>
    <xdr:ext cx="469744" cy="259045"/>
    <xdr:sp macro="" textlink="">
      <xdr:nvSpPr>
        <xdr:cNvPr id="201" name="テキスト ボックス 200"/>
        <xdr:cNvSpPr txBox="1"/>
      </xdr:nvSpPr>
      <xdr:spPr>
        <a:xfrm>
          <a:off x="1784428" y="1295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4166</xdr:rowOff>
    </xdr:from>
    <xdr:to>
      <xdr:col>6</xdr:col>
      <xdr:colOff>38100</xdr:colOff>
      <xdr:row>78</xdr:row>
      <xdr:rowOff>105766</xdr:rowOff>
    </xdr:to>
    <xdr:sp macro="" textlink="">
      <xdr:nvSpPr>
        <xdr:cNvPr id="202" name="楕円 201"/>
        <xdr:cNvSpPr/>
      </xdr:nvSpPr>
      <xdr:spPr>
        <a:xfrm>
          <a:off x="1079500" y="133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96893</xdr:rowOff>
    </xdr:from>
    <xdr:ext cx="469744" cy="259045"/>
    <xdr:sp macro="" textlink="">
      <xdr:nvSpPr>
        <xdr:cNvPr id="203" name="テキスト ボックス 202"/>
        <xdr:cNvSpPr txBox="1"/>
      </xdr:nvSpPr>
      <xdr:spPr>
        <a:xfrm>
          <a:off x="895428" y="134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4" name="テキスト ボックス 213"/>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6" name="テキスト ボックス 215"/>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2654</xdr:rowOff>
    </xdr:from>
    <xdr:to>
      <xdr:col>24</xdr:col>
      <xdr:colOff>62865</xdr:colOff>
      <xdr:row>99</xdr:row>
      <xdr:rowOff>71417</xdr:rowOff>
    </xdr:to>
    <xdr:cxnSp macro="">
      <xdr:nvCxnSpPr>
        <xdr:cNvPr id="226" name="直線コネクタ 225"/>
        <xdr:cNvCxnSpPr/>
      </xdr:nvCxnSpPr>
      <xdr:spPr>
        <a:xfrm flipV="1">
          <a:off x="4633595" y="15433154"/>
          <a:ext cx="1270" cy="161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75244</xdr:rowOff>
    </xdr:from>
    <xdr:ext cx="599010" cy="259045"/>
    <xdr:sp macro="" textlink="">
      <xdr:nvSpPr>
        <xdr:cNvPr id="227" name="扶助費最小値テキスト"/>
        <xdr:cNvSpPr txBox="1"/>
      </xdr:nvSpPr>
      <xdr:spPr>
        <a:xfrm>
          <a:off x="4686300" y="1704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71417</xdr:rowOff>
    </xdr:from>
    <xdr:to>
      <xdr:col>24</xdr:col>
      <xdr:colOff>152400</xdr:colOff>
      <xdr:row>99</xdr:row>
      <xdr:rowOff>71417</xdr:rowOff>
    </xdr:to>
    <xdr:cxnSp macro="">
      <xdr:nvCxnSpPr>
        <xdr:cNvPr id="228" name="直線コネクタ 227"/>
        <xdr:cNvCxnSpPr/>
      </xdr:nvCxnSpPr>
      <xdr:spPr>
        <a:xfrm>
          <a:off x="4546600" y="170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120781</xdr:rowOff>
    </xdr:from>
    <xdr:ext cx="599010" cy="259045"/>
    <xdr:sp macro="" textlink="">
      <xdr:nvSpPr>
        <xdr:cNvPr id="229" name="扶助費最大値テキスト"/>
        <xdr:cNvSpPr txBox="1"/>
      </xdr:nvSpPr>
      <xdr:spPr>
        <a:xfrm>
          <a:off x="4686300" y="1520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2654</xdr:rowOff>
    </xdr:from>
    <xdr:to>
      <xdr:col>24</xdr:col>
      <xdr:colOff>152400</xdr:colOff>
      <xdr:row>90</xdr:row>
      <xdr:rowOff>2654</xdr:rowOff>
    </xdr:to>
    <xdr:cxnSp macro="">
      <xdr:nvCxnSpPr>
        <xdr:cNvPr id="230" name="直線コネクタ 229"/>
        <xdr:cNvCxnSpPr/>
      </xdr:nvCxnSpPr>
      <xdr:spPr>
        <a:xfrm>
          <a:off x="4546600" y="1543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53724</xdr:rowOff>
    </xdr:from>
    <xdr:to>
      <xdr:col>24</xdr:col>
      <xdr:colOff>63500</xdr:colOff>
      <xdr:row>95</xdr:row>
      <xdr:rowOff>133186</xdr:rowOff>
    </xdr:to>
    <xdr:cxnSp macro="">
      <xdr:nvCxnSpPr>
        <xdr:cNvPr id="231" name="直線コネクタ 230"/>
        <xdr:cNvCxnSpPr/>
      </xdr:nvCxnSpPr>
      <xdr:spPr>
        <a:xfrm>
          <a:off x="3797300" y="16170024"/>
          <a:ext cx="838200" cy="25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142592</xdr:rowOff>
    </xdr:from>
    <xdr:ext cx="599010" cy="259045"/>
    <xdr:sp macro="" textlink="">
      <xdr:nvSpPr>
        <xdr:cNvPr id="232" name="扶助費平均値テキスト"/>
        <xdr:cNvSpPr txBox="1"/>
      </xdr:nvSpPr>
      <xdr:spPr>
        <a:xfrm>
          <a:off x="4686300" y="16087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119715</xdr:rowOff>
    </xdr:from>
    <xdr:to>
      <xdr:col>24</xdr:col>
      <xdr:colOff>114300</xdr:colOff>
      <xdr:row>95</xdr:row>
      <xdr:rowOff>49865</xdr:rowOff>
    </xdr:to>
    <xdr:sp macro="" textlink="">
      <xdr:nvSpPr>
        <xdr:cNvPr id="233" name="フローチャート: 判断 232"/>
        <xdr:cNvSpPr/>
      </xdr:nvSpPr>
      <xdr:spPr>
        <a:xfrm>
          <a:off x="4584700" y="162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53724</xdr:rowOff>
    </xdr:from>
    <xdr:to>
      <xdr:col>19</xdr:col>
      <xdr:colOff>177800</xdr:colOff>
      <xdr:row>97</xdr:row>
      <xdr:rowOff>59461</xdr:rowOff>
    </xdr:to>
    <xdr:cxnSp macro="">
      <xdr:nvCxnSpPr>
        <xdr:cNvPr id="234" name="直線コネクタ 233"/>
        <xdr:cNvCxnSpPr/>
      </xdr:nvCxnSpPr>
      <xdr:spPr>
        <a:xfrm flipV="1">
          <a:off x="2908300" y="16170024"/>
          <a:ext cx="889000" cy="52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103232</xdr:rowOff>
    </xdr:from>
    <xdr:to>
      <xdr:col>20</xdr:col>
      <xdr:colOff>38100</xdr:colOff>
      <xdr:row>94</xdr:row>
      <xdr:rowOff>33382</xdr:rowOff>
    </xdr:to>
    <xdr:sp macro="" textlink="">
      <xdr:nvSpPr>
        <xdr:cNvPr id="235" name="フローチャート: 判断 234"/>
        <xdr:cNvSpPr/>
      </xdr:nvSpPr>
      <xdr:spPr>
        <a:xfrm>
          <a:off x="3746500" y="1604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49909</xdr:rowOff>
    </xdr:from>
    <xdr:ext cx="599010" cy="259045"/>
    <xdr:sp macro="" textlink="">
      <xdr:nvSpPr>
        <xdr:cNvPr id="236" name="テキスト ボックス 235"/>
        <xdr:cNvSpPr txBox="1"/>
      </xdr:nvSpPr>
      <xdr:spPr>
        <a:xfrm>
          <a:off x="3497795" y="1582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59461</xdr:rowOff>
    </xdr:from>
    <xdr:to>
      <xdr:col>15</xdr:col>
      <xdr:colOff>50800</xdr:colOff>
      <xdr:row>98</xdr:row>
      <xdr:rowOff>42087</xdr:rowOff>
    </xdr:to>
    <xdr:cxnSp macro="">
      <xdr:nvCxnSpPr>
        <xdr:cNvPr id="237" name="直線コネクタ 236"/>
        <xdr:cNvCxnSpPr/>
      </xdr:nvCxnSpPr>
      <xdr:spPr>
        <a:xfrm flipV="1">
          <a:off x="2019300" y="16690111"/>
          <a:ext cx="889000" cy="1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82659</xdr:rowOff>
    </xdr:from>
    <xdr:to>
      <xdr:col>15</xdr:col>
      <xdr:colOff>101600</xdr:colOff>
      <xdr:row>97</xdr:row>
      <xdr:rowOff>12809</xdr:rowOff>
    </xdr:to>
    <xdr:sp macro="" textlink="">
      <xdr:nvSpPr>
        <xdr:cNvPr id="238" name="フローチャート: 判断 237"/>
        <xdr:cNvSpPr/>
      </xdr:nvSpPr>
      <xdr:spPr>
        <a:xfrm>
          <a:off x="2857500" y="1654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29336</xdr:rowOff>
    </xdr:from>
    <xdr:ext cx="599010" cy="259045"/>
    <xdr:sp macro="" textlink="">
      <xdr:nvSpPr>
        <xdr:cNvPr id="239" name="テキスト ボックス 238"/>
        <xdr:cNvSpPr txBox="1"/>
      </xdr:nvSpPr>
      <xdr:spPr>
        <a:xfrm>
          <a:off x="2608795" y="1631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42087</xdr:rowOff>
    </xdr:from>
    <xdr:to>
      <xdr:col>10</xdr:col>
      <xdr:colOff>114300</xdr:colOff>
      <xdr:row>99</xdr:row>
      <xdr:rowOff>18816</xdr:rowOff>
    </xdr:to>
    <xdr:cxnSp macro="">
      <xdr:nvCxnSpPr>
        <xdr:cNvPr id="240" name="直線コネクタ 239"/>
        <xdr:cNvCxnSpPr/>
      </xdr:nvCxnSpPr>
      <xdr:spPr>
        <a:xfrm flipV="1">
          <a:off x="1130300" y="16844187"/>
          <a:ext cx="889000" cy="14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75961</xdr:rowOff>
    </xdr:from>
    <xdr:to>
      <xdr:col>10</xdr:col>
      <xdr:colOff>165100</xdr:colOff>
      <xdr:row>98</xdr:row>
      <xdr:rowOff>6111</xdr:rowOff>
    </xdr:to>
    <xdr:sp macro="" textlink="">
      <xdr:nvSpPr>
        <xdr:cNvPr id="241" name="フローチャート: 判断 240"/>
        <xdr:cNvSpPr/>
      </xdr:nvSpPr>
      <xdr:spPr>
        <a:xfrm>
          <a:off x="1968500" y="1670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22638</xdr:rowOff>
    </xdr:from>
    <xdr:ext cx="599010" cy="259045"/>
    <xdr:sp macro="" textlink="">
      <xdr:nvSpPr>
        <xdr:cNvPr id="242" name="テキスト ボックス 241"/>
        <xdr:cNvSpPr txBox="1"/>
      </xdr:nvSpPr>
      <xdr:spPr>
        <a:xfrm>
          <a:off x="1719795" y="16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2284</xdr:rowOff>
    </xdr:from>
    <xdr:to>
      <xdr:col>6</xdr:col>
      <xdr:colOff>38100</xdr:colOff>
      <xdr:row>98</xdr:row>
      <xdr:rowOff>103884</xdr:rowOff>
    </xdr:to>
    <xdr:sp macro="" textlink="">
      <xdr:nvSpPr>
        <xdr:cNvPr id="243" name="フローチャート: 判断 242"/>
        <xdr:cNvSpPr/>
      </xdr:nvSpPr>
      <xdr:spPr>
        <a:xfrm>
          <a:off x="1079500" y="168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120411</xdr:rowOff>
    </xdr:from>
    <xdr:ext cx="599010" cy="259045"/>
    <xdr:sp macro="" textlink="">
      <xdr:nvSpPr>
        <xdr:cNvPr id="244" name="テキスト ボックス 243"/>
        <xdr:cNvSpPr txBox="1"/>
      </xdr:nvSpPr>
      <xdr:spPr>
        <a:xfrm>
          <a:off x="830795" y="1657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82386</xdr:rowOff>
    </xdr:from>
    <xdr:to>
      <xdr:col>24</xdr:col>
      <xdr:colOff>114300</xdr:colOff>
      <xdr:row>96</xdr:row>
      <xdr:rowOff>12536</xdr:rowOff>
    </xdr:to>
    <xdr:sp macro="" textlink="">
      <xdr:nvSpPr>
        <xdr:cNvPr id="250" name="楕円 249"/>
        <xdr:cNvSpPr/>
      </xdr:nvSpPr>
      <xdr:spPr>
        <a:xfrm>
          <a:off x="4584700" y="163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60813</xdr:rowOff>
    </xdr:from>
    <xdr:ext cx="599010" cy="259045"/>
    <xdr:sp macro="" textlink="">
      <xdr:nvSpPr>
        <xdr:cNvPr id="251" name="扶助費該当値テキスト"/>
        <xdr:cNvSpPr txBox="1"/>
      </xdr:nvSpPr>
      <xdr:spPr>
        <a:xfrm>
          <a:off x="4686300" y="1634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2924</xdr:rowOff>
    </xdr:from>
    <xdr:to>
      <xdr:col>20</xdr:col>
      <xdr:colOff>38100</xdr:colOff>
      <xdr:row>94</xdr:row>
      <xdr:rowOff>104524</xdr:rowOff>
    </xdr:to>
    <xdr:sp macro="" textlink="">
      <xdr:nvSpPr>
        <xdr:cNvPr id="252" name="楕円 251"/>
        <xdr:cNvSpPr/>
      </xdr:nvSpPr>
      <xdr:spPr>
        <a:xfrm>
          <a:off x="3746500" y="1611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95651</xdr:rowOff>
    </xdr:from>
    <xdr:ext cx="599010" cy="259045"/>
    <xdr:sp macro="" textlink="">
      <xdr:nvSpPr>
        <xdr:cNvPr id="253" name="テキスト ボックス 252"/>
        <xdr:cNvSpPr txBox="1"/>
      </xdr:nvSpPr>
      <xdr:spPr>
        <a:xfrm>
          <a:off x="3497795" y="16211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8661</xdr:rowOff>
    </xdr:from>
    <xdr:to>
      <xdr:col>15</xdr:col>
      <xdr:colOff>101600</xdr:colOff>
      <xdr:row>97</xdr:row>
      <xdr:rowOff>110261</xdr:rowOff>
    </xdr:to>
    <xdr:sp macro="" textlink="">
      <xdr:nvSpPr>
        <xdr:cNvPr id="254" name="楕円 253"/>
        <xdr:cNvSpPr/>
      </xdr:nvSpPr>
      <xdr:spPr>
        <a:xfrm>
          <a:off x="2857500" y="166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101388</xdr:rowOff>
    </xdr:from>
    <xdr:ext cx="599010" cy="259045"/>
    <xdr:sp macro="" textlink="">
      <xdr:nvSpPr>
        <xdr:cNvPr id="255" name="テキスト ボックス 254"/>
        <xdr:cNvSpPr txBox="1"/>
      </xdr:nvSpPr>
      <xdr:spPr>
        <a:xfrm>
          <a:off x="2608795" y="1673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162737</xdr:rowOff>
    </xdr:from>
    <xdr:to>
      <xdr:col>10</xdr:col>
      <xdr:colOff>165100</xdr:colOff>
      <xdr:row>98</xdr:row>
      <xdr:rowOff>92887</xdr:rowOff>
    </xdr:to>
    <xdr:sp macro="" textlink="">
      <xdr:nvSpPr>
        <xdr:cNvPr id="256" name="楕円 255"/>
        <xdr:cNvSpPr/>
      </xdr:nvSpPr>
      <xdr:spPr>
        <a:xfrm>
          <a:off x="1968500" y="167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84014</xdr:rowOff>
    </xdr:from>
    <xdr:ext cx="599010" cy="259045"/>
    <xdr:sp macro="" textlink="">
      <xdr:nvSpPr>
        <xdr:cNvPr id="257" name="テキスト ボックス 256"/>
        <xdr:cNvSpPr txBox="1"/>
      </xdr:nvSpPr>
      <xdr:spPr>
        <a:xfrm>
          <a:off x="1719795" y="1688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139466</xdr:rowOff>
    </xdr:from>
    <xdr:to>
      <xdr:col>6</xdr:col>
      <xdr:colOff>38100</xdr:colOff>
      <xdr:row>99</xdr:row>
      <xdr:rowOff>69616</xdr:rowOff>
    </xdr:to>
    <xdr:sp macro="" textlink="">
      <xdr:nvSpPr>
        <xdr:cNvPr id="258" name="楕円 257"/>
        <xdr:cNvSpPr/>
      </xdr:nvSpPr>
      <xdr:spPr>
        <a:xfrm>
          <a:off x="1079500" y="1694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60743</xdr:rowOff>
    </xdr:from>
    <xdr:ext cx="599010" cy="259045"/>
    <xdr:sp macro="" textlink="">
      <xdr:nvSpPr>
        <xdr:cNvPr id="259" name="テキスト ボックス 258"/>
        <xdr:cNvSpPr txBox="1"/>
      </xdr:nvSpPr>
      <xdr:spPr>
        <a:xfrm>
          <a:off x="830795" y="1703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89598</xdr:rowOff>
    </xdr:from>
    <xdr:to>
      <xdr:col>54</xdr:col>
      <xdr:colOff>189865</xdr:colOff>
      <xdr:row>37</xdr:row>
      <xdr:rowOff>78930</xdr:rowOff>
    </xdr:to>
    <xdr:cxnSp macro="">
      <xdr:nvCxnSpPr>
        <xdr:cNvPr id="283" name="直線コネクタ 282"/>
        <xdr:cNvCxnSpPr/>
      </xdr:nvCxnSpPr>
      <xdr:spPr>
        <a:xfrm flipV="1">
          <a:off x="10475595" y="5575998"/>
          <a:ext cx="1270" cy="84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82757</xdr:rowOff>
    </xdr:from>
    <xdr:ext cx="534377" cy="259045"/>
    <xdr:sp macro="" textlink="">
      <xdr:nvSpPr>
        <xdr:cNvPr id="284" name="補助費等最小値テキスト"/>
        <xdr:cNvSpPr txBox="1"/>
      </xdr:nvSpPr>
      <xdr:spPr>
        <a:xfrm>
          <a:off x="10528300" y="64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78930</xdr:rowOff>
    </xdr:from>
    <xdr:to>
      <xdr:col>55</xdr:col>
      <xdr:colOff>88900</xdr:colOff>
      <xdr:row>37</xdr:row>
      <xdr:rowOff>78930</xdr:rowOff>
    </xdr:to>
    <xdr:cxnSp macro="">
      <xdr:nvCxnSpPr>
        <xdr:cNvPr id="285" name="直線コネクタ 284"/>
        <xdr:cNvCxnSpPr/>
      </xdr:nvCxnSpPr>
      <xdr:spPr>
        <a:xfrm>
          <a:off x="10388600" y="64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36275</xdr:rowOff>
    </xdr:from>
    <xdr:ext cx="534377" cy="259045"/>
    <xdr:sp macro="" textlink="">
      <xdr:nvSpPr>
        <xdr:cNvPr id="286" name="補助費等最大値テキスト"/>
        <xdr:cNvSpPr txBox="1"/>
      </xdr:nvSpPr>
      <xdr:spPr>
        <a:xfrm>
          <a:off x="10528300" y="535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89598</xdr:rowOff>
    </xdr:from>
    <xdr:to>
      <xdr:col>55</xdr:col>
      <xdr:colOff>88900</xdr:colOff>
      <xdr:row>32</xdr:row>
      <xdr:rowOff>89598</xdr:rowOff>
    </xdr:to>
    <xdr:cxnSp macro="">
      <xdr:nvCxnSpPr>
        <xdr:cNvPr id="287" name="直線コネクタ 286"/>
        <xdr:cNvCxnSpPr/>
      </xdr:nvCxnSpPr>
      <xdr:spPr>
        <a:xfrm>
          <a:off x="10388600" y="557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104051</xdr:rowOff>
    </xdr:from>
    <xdr:to>
      <xdr:col>55</xdr:col>
      <xdr:colOff>0</xdr:colOff>
      <xdr:row>37</xdr:row>
      <xdr:rowOff>4597</xdr:rowOff>
    </xdr:to>
    <xdr:cxnSp macro="">
      <xdr:nvCxnSpPr>
        <xdr:cNvPr id="288" name="直線コネクタ 287"/>
        <xdr:cNvCxnSpPr/>
      </xdr:nvCxnSpPr>
      <xdr:spPr>
        <a:xfrm flipV="1">
          <a:off x="9639300" y="6276251"/>
          <a:ext cx="838200" cy="7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39438</xdr:rowOff>
    </xdr:from>
    <xdr:ext cx="534377" cy="259045"/>
    <xdr:sp macro="" textlink="">
      <xdr:nvSpPr>
        <xdr:cNvPr id="289" name="補助費等平均値テキスト"/>
        <xdr:cNvSpPr txBox="1"/>
      </xdr:nvSpPr>
      <xdr:spPr>
        <a:xfrm>
          <a:off x="10528300" y="6211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61011</xdr:rowOff>
    </xdr:from>
    <xdr:to>
      <xdr:col>55</xdr:col>
      <xdr:colOff>50800</xdr:colOff>
      <xdr:row>36</xdr:row>
      <xdr:rowOff>162611</xdr:rowOff>
    </xdr:to>
    <xdr:sp macro="" textlink="">
      <xdr:nvSpPr>
        <xdr:cNvPr id="290" name="フローチャート: 判断 289"/>
        <xdr:cNvSpPr/>
      </xdr:nvSpPr>
      <xdr:spPr>
        <a:xfrm>
          <a:off x="104267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139179</xdr:rowOff>
    </xdr:from>
    <xdr:to>
      <xdr:col>50</xdr:col>
      <xdr:colOff>114300</xdr:colOff>
      <xdr:row>37</xdr:row>
      <xdr:rowOff>4597</xdr:rowOff>
    </xdr:to>
    <xdr:cxnSp macro="">
      <xdr:nvCxnSpPr>
        <xdr:cNvPr id="291" name="直線コネクタ 290"/>
        <xdr:cNvCxnSpPr/>
      </xdr:nvCxnSpPr>
      <xdr:spPr>
        <a:xfrm>
          <a:off x="8750300" y="5111229"/>
          <a:ext cx="889000" cy="123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144729</xdr:rowOff>
    </xdr:from>
    <xdr:to>
      <xdr:col>50</xdr:col>
      <xdr:colOff>165100</xdr:colOff>
      <xdr:row>37</xdr:row>
      <xdr:rowOff>74879</xdr:rowOff>
    </xdr:to>
    <xdr:sp macro="" textlink="">
      <xdr:nvSpPr>
        <xdr:cNvPr id="292" name="フローチャート: 判断 291"/>
        <xdr:cNvSpPr/>
      </xdr:nvSpPr>
      <xdr:spPr>
        <a:xfrm>
          <a:off x="95885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66006</xdr:rowOff>
    </xdr:from>
    <xdr:ext cx="534377" cy="259045"/>
    <xdr:sp macro="" textlink="">
      <xdr:nvSpPr>
        <xdr:cNvPr id="293" name="テキスト ボックス 292"/>
        <xdr:cNvSpPr txBox="1"/>
      </xdr:nvSpPr>
      <xdr:spPr>
        <a:xfrm>
          <a:off x="9372111" y="64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139179</xdr:rowOff>
    </xdr:from>
    <xdr:to>
      <xdr:col>45</xdr:col>
      <xdr:colOff>177800</xdr:colOff>
      <xdr:row>37</xdr:row>
      <xdr:rowOff>59576</xdr:rowOff>
    </xdr:to>
    <xdr:cxnSp macro="">
      <xdr:nvCxnSpPr>
        <xdr:cNvPr id="294" name="直線コネクタ 293"/>
        <xdr:cNvCxnSpPr/>
      </xdr:nvCxnSpPr>
      <xdr:spPr>
        <a:xfrm flipV="1">
          <a:off x="7861300" y="5111229"/>
          <a:ext cx="889000" cy="129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100736</xdr:rowOff>
    </xdr:from>
    <xdr:to>
      <xdr:col>46</xdr:col>
      <xdr:colOff>38100</xdr:colOff>
      <xdr:row>30</xdr:row>
      <xdr:rowOff>30886</xdr:rowOff>
    </xdr:to>
    <xdr:sp macro="" textlink="">
      <xdr:nvSpPr>
        <xdr:cNvPr id="295" name="フローチャート: 判断 294"/>
        <xdr:cNvSpPr/>
      </xdr:nvSpPr>
      <xdr:spPr>
        <a:xfrm>
          <a:off x="8699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22013</xdr:rowOff>
    </xdr:from>
    <xdr:ext cx="599010" cy="259045"/>
    <xdr:sp macro="" textlink="">
      <xdr:nvSpPr>
        <xdr:cNvPr id="296" name="テキスト ボックス 295"/>
        <xdr:cNvSpPr txBox="1"/>
      </xdr:nvSpPr>
      <xdr:spPr>
        <a:xfrm>
          <a:off x="8450795" y="516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59576</xdr:rowOff>
    </xdr:from>
    <xdr:to>
      <xdr:col>41</xdr:col>
      <xdr:colOff>50800</xdr:colOff>
      <xdr:row>37</xdr:row>
      <xdr:rowOff>98451</xdr:rowOff>
    </xdr:to>
    <xdr:cxnSp macro="">
      <xdr:nvCxnSpPr>
        <xdr:cNvPr id="297" name="直線コネクタ 296"/>
        <xdr:cNvCxnSpPr/>
      </xdr:nvCxnSpPr>
      <xdr:spPr>
        <a:xfrm flipV="1">
          <a:off x="6972300" y="6403226"/>
          <a:ext cx="889000" cy="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47396</xdr:rowOff>
    </xdr:from>
    <xdr:to>
      <xdr:col>41</xdr:col>
      <xdr:colOff>101600</xdr:colOff>
      <xdr:row>37</xdr:row>
      <xdr:rowOff>148996</xdr:rowOff>
    </xdr:to>
    <xdr:sp macro="" textlink="">
      <xdr:nvSpPr>
        <xdr:cNvPr id="298" name="フローチャート: 判断 297"/>
        <xdr:cNvSpPr/>
      </xdr:nvSpPr>
      <xdr:spPr>
        <a:xfrm>
          <a:off x="7810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140123</xdr:rowOff>
    </xdr:from>
    <xdr:ext cx="534377" cy="259045"/>
    <xdr:sp macro="" textlink="">
      <xdr:nvSpPr>
        <xdr:cNvPr id="299" name="テキスト ボックス 298"/>
        <xdr:cNvSpPr txBox="1"/>
      </xdr:nvSpPr>
      <xdr:spPr>
        <a:xfrm>
          <a:off x="7594111" y="648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72796</xdr:rowOff>
    </xdr:from>
    <xdr:to>
      <xdr:col>36</xdr:col>
      <xdr:colOff>165100</xdr:colOff>
      <xdr:row>38</xdr:row>
      <xdr:rowOff>2946</xdr:rowOff>
    </xdr:to>
    <xdr:sp macro="" textlink="">
      <xdr:nvSpPr>
        <xdr:cNvPr id="300" name="フローチャート: 判断 299"/>
        <xdr:cNvSpPr/>
      </xdr:nvSpPr>
      <xdr:spPr>
        <a:xfrm>
          <a:off x="6921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165523</xdr:rowOff>
    </xdr:from>
    <xdr:ext cx="534377" cy="259045"/>
    <xdr:sp macro="" textlink="">
      <xdr:nvSpPr>
        <xdr:cNvPr id="301" name="テキスト ボックス 300"/>
        <xdr:cNvSpPr txBox="1"/>
      </xdr:nvSpPr>
      <xdr:spPr>
        <a:xfrm>
          <a:off x="6705111" y="65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53251</xdr:rowOff>
    </xdr:from>
    <xdr:to>
      <xdr:col>55</xdr:col>
      <xdr:colOff>50800</xdr:colOff>
      <xdr:row>36</xdr:row>
      <xdr:rowOff>154851</xdr:rowOff>
    </xdr:to>
    <xdr:sp macro="" textlink="">
      <xdr:nvSpPr>
        <xdr:cNvPr id="307" name="楕円 306"/>
        <xdr:cNvSpPr/>
      </xdr:nvSpPr>
      <xdr:spPr>
        <a:xfrm>
          <a:off x="10426700" y="62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76128</xdr:rowOff>
    </xdr:from>
    <xdr:ext cx="534377" cy="259045"/>
    <xdr:sp macro="" textlink="">
      <xdr:nvSpPr>
        <xdr:cNvPr id="308" name="補助費等該当値テキスト"/>
        <xdr:cNvSpPr txBox="1"/>
      </xdr:nvSpPr>
      <xdr:spPr>
        <a:xfrm>
          <a:off x="10528300" y="607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125247</xdr:rowOff>
    </xdr:from>
    <xdr:to>
      <xdr:col>50</xdr:col>
      <xdr:colOff>165100</xdr:colOff>
      <xdr:row>37</xdr:row>
      <xdr:rowOff>55397</xdr:rowOff>
    </xdr:to>
    <xdr:sp macro="" textlink="">
      <xdr:nvSpPr>
        <xdr:cNvPr id="309" name="楕円 308"/>
        <xdr:cNvSpPr/>
      </xdr:nvSpPr>
      <xdr:spPr>
        <a:xfrm>
          <a:off x="9588500" y="62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71924</xdr:rowOff>
    </xdr:from>
    <xdr:ext cx="534377" cy="259045"/>
    <xdr:sp macro="" textlink="">
      <xdr:nvSpPr>
        <xdr:cNvPr id="310" name="テキスト ボックス 309"/>
        <xdr:cNvSpPr txBox="1"/>
      </xdr:nvSpPr>
      <xdr:spPr>
        <a:xfrm>
          <a:off x="9372111" y="60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88379</xdr:rowOff>
    </xdr:from>
    <xdr:to>
      <xdr:col>46</xdr:col>
      <xdr:colOff>38100</xdr:colOff>
      <xdr:row>30</xdr:row>
      <xdr:rowOff>18529</xdr:rowOff>
    </xdr:to>
    <xdr:sp macro="" textlink="">
      <xdr:nvSpPr>
        <xdr:cNvPr id="311" name="楕円 310"/>
        <xdr:cNvSpPr/>
      </xdr:nvSpPr>
      <xdr:spPr>
        <a:xfrm>
          <a:off x="8699500" y="506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35056</xdr:rowOff>
    </xdr:from>
    <xdr:ext cx="599010" cy="259045"/>
    <xdr:sp macro="" textlink="">
      <xdr:nvSpPr>
        <xdr:cNvPr id="312" name="テキスト ボックス 311"/>
        <xdr:cNvSpPr txBox="1"/>
      </xdr:nvSpPr>
      <xdr:spPr>
        <a:xfrm>
          <a:off x="8450795" y="48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8776</xdr:rowOff>
    </xdr:from>
    <xdr:to>
      <xdr:col>41</xdr:col>
      <xdr:colOff>101600</xdr:colOff>
      <xdr:row>37</xdr:row>
      <xdr:rowOff>110376</xdr:rowOff>
    </xdr:to>
    <xdr:sp macro="" textlink="">
      <xdr:nvSpPr>
        <xdr:cNvPr id="313" name="楕円 312"/>
        <xdr:cNvSpPr/>
      </xdr:nvSpPr>
      <xdr:spPr>
        <a:xfrm>
          <a:off x="7810500" y="635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126903</xdr:rowOff>
    </xdr:from>
    <xdr:ext cx="534377" cy="259045"/>
    <xdr:sp macro="" textlink="">
      <xdr:nvSpPr>
        <xdr:cNvPr id="314" name="テキスト ボックス 313"/>
        <xdr:cNvSpPr txBox="1"/>
      </xdr:nvSpPr>
      <xdr:spPr>
        <a:xfrm>
          <a:off x="7594111" y="612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47651</xdr:rowOff>
    </xdr:from>
    <xdr:to>
      <xdr:col>36</xdr:col>
      <xdr:colOff>165100</xdr:colOff>
      <xdr:row>37</xdr:row>
      <xdr:rowOff>149251</xdr:rowOff>
    </xdr:to>
    <xdr:sp macro="" textlink="">
      <xdr:nvSpPr>
        <xdr:cNvPr id="315" name="楕円 314"/>
        <xdr:cNvSpPr/>
      </xdr:nvSpPr>
      <xdr:spPr>
        <a:xfrm>
          <a:off x="6921500" y="639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165778</xdr:rowOff>
    </xdr:from>
    <xdr:ext cx="534377" cy="259045"/>
    <xdr:sp macro="" textlink="">
      <xdr:nvSpPr>
        <xdr:cNvPr id="316" name="テキスト ボックス 315"/>
        <xdr:cNvSpPr txBox="1"/>
      </xdr:nvSpPr>
      <xdr:spPr>
        <a:xfrm>
          <a:off x="6705111" y="616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46961</xdr:rowOff>
    </xdr:from>
    <xdr:to>
      <xdr:col>54</xdr:col>
      <xdr:colOff>189865</xdr:colOff>
      <xdr:row>58</xdr:row>
      <xdr:rowOff>21679</xdr:rowOff>
    </xdr:to>
    <xdr:cxnSp macro="">
      <xdr:nvCxnSpPr>
        <xdr:cNvPr id="338" name="直線コネクタ 337"/>
        <xdr:cNvCxnSpPr/>
      </xdr:nvCxnSpPr>
      <xdr:spPr>
        <a:xfrm flipV="1">
          <a:off x="10475595" y="8962361"/>
          <a:ext cx="1270" cy="100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25506</xdr:rowOff>
    </xdr:from>
    <xdr:ext cx="534377" cy="259045"/>
    <xdr:sp macro="" textlink="">
      <xdr:nvSpPr>
        <xdr:cNvPr id="339" name="普通建設事業費最小値テキスト"/>
        <xdr:cNvSpPr txBox="1"/>
      </xdr:nvSpPr>
      <xdr:spPr>
        <a:xfrm>
          <a:off x="10528300" y="99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21679</xdr:rowOff>
    </xdr:from>
    <xdr:to>
      <xdr:col>55</xdr:col>
      <xdr:colOff>88900</xdr:colOff>
      <xdr:row>58</xdr:row>
      <xdr:rowOff>21679</xdr:rowOff>
    </xdr:to>
    <xdr:cxnSp macro="">
      <xdr:nvCxnSpPr>
        <xdr:cNvPr id="340" name="直線コネクタ 339"/>
        <xdr:cNvCxnSpPr/>
      </xdr:nvCxnSpPr>
      <xdr:spPr>
        <a:xfrm>
          <a:off x="10388600" y="996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165088</xdr:rowOff>
    </xdr:from>
    <xdr:ext cx="599010" cy="259045"/>
    <xdr:sp macro="" textlink="">
      <xdr:nvSpPr>
        <xdr:cNvPr id="341" name="普通建設事業費最大値テキスト"/>
        <xdr:cNvSpPr txBox="1"/>
      </xdr:nvSpPr>
      <xdr:spPr>
        <a:xfrm>
          <a:off x="10528300" y="87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46961</xdr:rowOff>
    </xdr:from>
    <xdr:to>
      <xdr:col>55</xdr:col>
      <xdr:colOff>88900</xdr:colOff>
      <xdr:row>52</xdr:row>
      <xdr:rowOff>46961</xdr:rowOff>
    </xdr:to>
    <xdr:cxnSp macro="">
      <xdr:nvCxnSpPr>
        <xdr:cNvPr id="342" name="直線コネクタ 341"/>
        <xdr:cNvCxnSpPr/>
      </xdr:nvCxnSpPr>
      <xdr:spPr>
        <a:xfrm>
          <a:off x="10388600" y="896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41621</xdr:rowOff>
    </xdr:from>
    <xdr:to>
      <xdr:col>55</xdr:col>
      <xdr:colOff>0</xdr:colOff>
      <xdr:row>57</xdr:row>
      <xdr:rowOff>76895</xdr:rowOff>
    </xdr:to>
    <xdr:cxnSp macro="">
      <xdr:nvCxnSpPr>
        <xdr:cNvPr id="343" name="直線コネクタ 342"/>
        <xdr:cNvCxnSpPr/>
      </xdr:nvCxnSpPr>
      <xdr:spPr>
        <a:xfrm flipV="1">
          <a:off x="9639300" y="9814271"/>
          <a:ext cx="838200" cy="3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11709</xdr:rowOff>
    </xdr:from>
    <xdr:ext cx="534377" cy="259045"/>
    <xdr:sp macro="" textlink="">
      <xdr:nvSpPr>
        <xdr:cNvPr id="344" name="普通建設事業費平均値テキスト"/>
        <xdr:cNvSpPr txBox="1"/>
      </xdr:nvSpPr>
      <xdr:spPr>
        <a:xfrm>
          <a:off x="10528300" y="9784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33282</xdr:rowOff>
    </xdr:from>
    <xdr:to>
      <xdr:col>55</xdr:col>
      <xdr:colOff>50800</xdr:colOff>
      <xdr:row>57</xdr:row>
      <xdr:rowOff>134882</xdr:rowOff>
    </xdr:to>
    <xdr:sp macro="" textlink="">
      <xdr:nvSpPr>
        <xdr:cNvPr id="345" name="フローチャート: 判断 344"/>
        <xdr:cNvSpPr/>
      </xdr:nvSpPr>
      <xdr:spPr>
        <a:xfrm>
          <a:off x="10426700" y="98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76895</xdr:rowOff>
    </xdr:from>
    <xdr:to>
      <xdr:col>50</xdr:col>
      <xdr:colOff>114300</xdr:colOff>
      <xdr:row>57</xdr:row>
      <xdr:rowOff>95438</xdr:rowOff>
    </xdr:to>
    <xdr:cxnSp macro="">
      <xdr:nvCxnSpPr>
        <xdr:cNvPr id="346" name="直線コネクタ 345"/>
        <xdr:cNvCxnSpPr/>
      </xdr:nvCxnSpPr>
      <xdr:spPr>
        <a:xfrm flipV="1">
          <a:off x="8750300" y="9849545"/>
          <a:ext cx="8890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24074</xdr:rowOff>
    </xdr:from>
    <xdr:to>
      <xdr:col>50</xdr:col>
      <xdr:colOff>165100</xdr:colOff>
      <xdr:row>57</xdr:row>
      <xdr:rowOff>125674</xdr:rowOff>
    </xdr:to>
    <xdr:sp macro="" textlink="">
      <xdr:nvSpPr>
        <xdr:cNvPr id="347" name="フローチャート: 判断 346"/>
        <xdr:cNvSpPr/>
      </xdr:nvSpPr>
      <xdr:spPr>
        <a:xfrm>
          <a:off x="95885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142201</xdr:rowOff>
    </xdr:from>
    <xdr:ext cx="534377" cy="259045"/>
    <xdr:sp macro="" textlink="">
      <xdr:nvSpPr>
        <xdr:cNvPr id="348" name="テキスト ボックス 347"/>
        <xdr:cNvSpPr txBox="1"/>
      </xdr:nvSpPr>
      <xdr:spPr>
        <a:xfrm>
          <a:off x="9372111" y="957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53975</xdr:rowOff>
    </xdr:from>
    <xdr:to>
      <xdr:col>45</xdr:col>
      <xdr:colOff>177800</xdr:colOff>
      <xdr:row>57</xdr:row>
      <xdr:rowOff>95438</xdr:rowOff>
    </xdr:to>
    <xdr:cxnSp macro="">
      <xdr:nvCxnSpPr>
        <xdr:cNvPr id="349" name="直線コネクタ 348"/>
        <xdr:cNvCxnSpPr/>
      </xdr:nvCxnSpPr>
      <xdr:spPr>
        <a:xfrm>
          <a:off x="7861300" y="9483725"/>
          <a:ext cx="889000" cy="38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29624</xdr:rowOff>
    </xdr:from>
    <xdr:to>
      <xdr:col>46</xdr:col>
      <xdr:colOff>38100</xdr:colOff>
      <xdr:row>57</xdr:row>
      <xdr:rowOff>131224</xdr:rowOff>
    </xdr:to>
    <xdr:sp macro="" textlink="">
      <xdr:nvSpPr>
        <xdr:cNvPr id="350" name="フローチャート: 判断 349"/>
        <xdr:cNvSpPr/>
      </xdr:nvSpPr>
      <xdr:spPr>
        <a:xfrm>
          <a:off x="8699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147751</xdr:rowOff>
    </xdr:from>
    <xdr:ext cx="534377" cy="259045"/>
    <xdr:sp macro="" textlink="">
      <xdr:nvSpPr>
        <xdr:cNvPr id="351" name="テキスト ボックス 350"/>
        <xdr:cNvSpPr txBox="1"/>
      </xdr:nvSpPr>
      <xdr:spPr>
        <a:xfrm>
          <a:off x="8483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53975</xdr:rowOff>
    </xdr:from>
    <xdr:to>
      <xdr:col>41</xdr:col>
      <xdr:colOff>50800</xdr:colOff>
      <xdr:row>57</xdr:row>
      <xdr:rowOff>41411</xdr:rowOff>
    </xdr:to>
    <xdr:cxnSp macro="">
      <xdr:nvCxnSpPr>
        <xdr:cNvPr id="352" name="直線コネクタ 351"/>
        <xdr:cNvCxnSpPr/>
      </xdr:nvCxnSpPr>
      <xdr:spPr>
        <a:xfrm flipV="1">
          <a:off x="6972300" y="9483725"/>
          <a:ext cx="889000" cy="33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24064</xdr:rowOff>
    </xdr:from>
    <xdr:to>
      <xdr:col>41</xdr:col>
      <xdr:colOff>101600</xdr:colOff>
      <xdr:row>57</xdr:row>
      <xdr:rowOff>125664</xdr:rowOff>
    </xdr:to>
    <xdr:sp macro="" textlink="">
      <xdr:nvSpPr>
        <xdr:cNvPr id="353" name="フローチャート: 判断 352"/>
        <xdr:cNvSpPr/>
      </xdr:nvSpPr>
      <xdr:spPr>
        <a:xfrm>
          <a:off x="7810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116791</xdr:rowOff>
    </xdr:from>
    <xdr:ext cx="534377" cy="259045"/>
    <xdr:sp macro="" textlink="">
      <xdr:nvSpPr>
        <xdr:cNvPr id="354" name="テキスト ボックス 353"/>
        <xdr:cNvSpPr txBox="1"/>
      </xdr:nvSpPr>
      <xdr:spPr>
        <a:xfrm>
          <a:off x="7594111" y="98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32683</xdr:rowOff>
    </xdr:from>
    <xdr:to>
      <xdr:col>36</xdr:col>
      <xdr:colOff>165100</xdr:colOff>
      <xdr:row>57</xdr:row>
      <xdr:rowOff>134283</xdr:rowOff>
    </xdr:to>
    <xdr:sp macro="" textlink="">
      <xdr:nvSpPr>
        <xdr:cNvPr id="355" name="フローチャート: 判断 354"/>
        <xdr:cNvSpPr/>
      </xdr:nvSpPr>
      <xdr:spPr>
        <a:xfrm>
          <a:off x="6921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125410</xdr:rowOff>
    </xdr:from>
    <xdr:ext cx="534377" cy="259045"/>
    <xdr:sp macro="" textlink="">
      <xdr:nvSpPr>
        <xdr:cNvPr id="356" name="テキスト ボックス 355"/>
        <xdr:cNvSpPr txBox="1"/>
      </xdr:nvSpPr>
      <xdr:spPr>
        <a:xfrm>
          <a:off x="6705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162271</xdr:rowOff>
    </xdr:from>
    <xdr:to>
      <xdr:col>55</xdr:col>
      <xdr:colOff>50800</xdr:colOff>
      <xdr:row>57</xdr:row>
      <xdr:rowOff>92421</xdr:rowOff>
    </xdr:to>
    <xdr:sp macro="" textlink="">
      <xdr:nvSpPr>
        <xdr:cNvPr id="362" name="楕円 361"/>
        <xdr:cNvSpPr/>
      </xdr:nvSpPr>
      <xdr:spPr>
        <a:xfrm>
          <a:off x="10426700" y="976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13698</xdr:rowOff>
    </xdr:from>
    <xdr:ext cx="534377" cy="259045"/>
    <xdr:sp macro="" textlink="">
      <xdr:nvSpPr>
        <xdr:cNvPr id="363" name="普通建設事業費該当値テキスト"/>
        <xdr:cNvSpPr txBox="1"/>
      </xdr:nvSpPr>
      <xdr:spPr>
        <a:xfrm>
          <a:off x="10528300" y="961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26095</xdr:rowOff>
    </xdr:from>
    <xdr:to>
      <xdr:col>50</xdr:col>
      <xdr:colOff>165100</xdr:colOff>
      <xdr:row>57</xdr:row>
      <xdr:rowOff>127695</xdr:rowOff>
    </xdr:to>
    <xdr:sp macro="" textlink="">
      <xdr:nvSpPr>
        <xdr:cNvPr id="364" name="楕円 363"/>
        <xdr:cNvSpPr/>
      </xdr:nvSpPr>
      <xdr:spPr>
        <a:xfrm>
          <a:off x="9588500" y="979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118822</xdr:rowOff>
    </xdr:from>
    <xdr:ext cx="534377" cy="259045"/>
    <xdr:sp macro="" textlink="">
      <xdr:nvSpPr>
        <xdr:cNvPr id="365" name="テキスト ボックス 364"/>
        <xdr:cNvSpPr txBox="1"/>
      </xdr:nvSpPr>
      <xdr:spPr>
        <a:xfrm>
          <a:off x="9372111" y="989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44638</xdr:rowOff>
    </xdr:from>
    <xdr:to>
      <xdr:col>46</xdr:col>
      <xdr:colOff>38100</xdr:colOff>
      <xdr:row>57</xdr:row>
      <xdr:rowOff>146238</xdr:rowOff>
    </xdr:to>
    <xdr:sp macro="" textlink="">
      <xdr:nvSpPr>
        <xdr:cNvPr id="366" name="楕円 365"/>
        <xdr:cNvSpPr/>
      </xdr:nvSpPr>
      <xdr:spPr>
        <a:xfrm>
          <a:off x="8699500" y="98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137365</xdr:rowOff>
    </xdr:from>
    <xdr:ext cx="534377" cy="259045"/>
    <xdr:sp macro="" textlink="">
      <xdr:nvSpPr>
        <xdr:cNvPr id="367" name="テキスト ボックス 366"/>
        <xdr:cNvSpPr txBox="1"/>
      </xdr:nvSpPr>
      <xdr:spPr>
        <a:xfrm>
          <a:off x="8483111" y="991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3175</xdr:rowOff>
    </xdr:from>
    <xdr:to>
      <xdr:col>41</xdr:col>
      <xdr:colOff>101600</xdr:colOff>
      <xdr:row>55</xdr:row>
      <xdr:rowOff>104775</xdr:rowOff>
    </xdr:to>
    <xdr:sp macro="" textlink="">
      <xdr:nvSpPr>
        <xdr:cNvPr id="368" name="楕円 367"/>
        <xdr:cNvSpPr/>
      </xdr:nvSpPr>
      <xdr:spPr>
        <a:xfrm>
          <a:off x="7810500" y="943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121302</xdr:rowOff>
    </xdr:from>
    <xdr:ext cx="599010" cy="259045"/>
    <xdr:sp macro="" textlink="">
      <xdr:nvSpPr>
        <xdr:cNvPr id="369" name="テキスト ボックス 368"/>
        <xdr:cNvSpPr txBox="1"/>
      </xdr:nvSpPr>
      <xdr:spPr>
        <a:xfrm>
          <a:off x="7561795" y="920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162061</xdr:rowOff>
    </xdr:from>
    <xdr:to>
      <xdr:col>36</xdr:col>
      <xdr:colOff>165100</xdr:colOff>
      <xdr:row>57</xdr:row>
      <xdr:rowOff>92211</xdr:rowOff>
    </xdr:to>
    <xdr:sp macro="" textlink="">
      <xdr:nvSpPr>
        <xdr:cNvPr id="370" name="楕円 369"/>
        <xdr:cNvSpPr/>
      </xdr:nvSpPr>
      <xdr:spPr>
        <a:xfrm>
          <a:off x="6921500" y="976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108738</xdr:rowOff>
    </xdr:from>
    <xdr:ext cx="534377" cy="259045"/>
    <xdr:sp macro="" textlink="">
      <xdr:nvSpPr>
        <xdr:cNvPr id="371" name="テキスト ボックス 370"/>
        <xdr:cNvSpPr txBox="1"/>
      </xdr:nvSpPr>
      <xdr:spPr>
        <a:xfrm>
          <a:off x="6705111" y="953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16790</xdr:rowOff>
    </xdr:from>
    <xdr:to>
      <xdr:col>54</xdr:col>
      <xdr:colOff>189865</xdr:colOff>
      <xdr:row>79</xdr:row>
      <xdr:rowOff>40278</xdr:rowOff>
    </xdr:to>
    <xdr:cxnSp macro="">
      <xdr:nvCxnSpPr>
        <xdr:cNvPr id="395" name="直線コネクタ 394"/>
        <xdr:cNvCxnSpPr/>
      </xdr:nvCxnSpPr>
      <xdr:spPr>
        <a:xfrm flipV="1">
          <a:off x="10475595" y="12018290"/>
          <a:ext cx="1270" cy="15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44105</xdr:rowOff>
    </xdr:from>
    <xdr:ext cx="378565" cy="259045"/>
    <xdr:sp macro="" textlink="">
      <xdr:nvSpPr>
        <xdr:cNvPr id="396" name="普通建設事業費 （ うち新規整備　）最小値テキスト"/>
        <xdr:cNvSpPr txBox="1"/>
      </xdr:nvSpPr>
      <xdr:spPr>
        <a:xfrm>
          <a:off x="10528300" y="1358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40278</xdr:rowOff>
    </xdr:from>
    <xdr:to>
      <xdr:col>55</xdr:col>
      <xdr:colOff>88900</xdr:colOff>
      <xdr:row>79</xdr:row>
      <xdr:rowOff>40278</xdr:rowOff>
    </xdr:to>
    <xdr:cxnSp macro="">
      <xdr:nvCxnSpPr>
        <xdr:cNvPr id="397" name="直線コネクタ 396"/>
        <xdr:cNvCxnSpPr/>
      </xdr:nvCxnSpPr>
      <xdr:spPr>
        <a:xfrm>
          <a:off x="10388600" y="1358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134917</xdr:rowOff>
    </xdr:from>
    <xdr:ext cx="534377" cy="259045"/>
    <xdr:sp macro="" textlink="">
      <xdr:nvSpPr>
        <xdr:cNvPr id="398" name="普通建設事業費 （ うち新規整備　）最大値テキスト"/>
        <xdr:cNvSpPr txBox="1"/>
      </xdr:nvSpPr>
      <xdr:spPr>
        <a:xfrm>
          <a:off x="10528300" y="11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16790</xdr:rowOff>
    </xdr:from>
    <xdr:to>
      <xdr:col>55</xdr:col>
      <xdr:colOff>88900</xdr:colOff>
      <xdr:row>70</xdr:row>
      <xdr:rowOff>16790</xdr:rowOff>
    </xdr:to>
    <xdr:cxnSp macro="">
      <xdr:nvCxnSpPr>
        <xdr:cNvPr id="399" name="直線コネクタ 398"/>
        <xdr:cNvCxnSpPr/>
      </xdr:nvCxnSpPr>
      <xdr:spPr>
        <a:xfrm>
          <a:off x="10388600" y="1201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58432</xdr:rowOff>
    </xdr:from>
    <xdr:to>
      <xdr:col>55</xdr:col>
      <xdr:colOff>0</xdr:colOff>
      <xdr:row>78</xdr:row>
      <xdr:rowOff>141815</xdr:rowOff>
    </xdr:to>
    <xdr:cxnSp macro="">
      <xdr:nvCxnSpPr>
        <xdr:cNvPr id="400" name="直線コネクタ 399"/>
        <xdr:cNvCxnSpPr/>
      </xdr:nvCxnSpPr>
      <xdr:spPr>
        <a:xfrm flipV="1">
          <a:off x="9639300" y="13431532"/>
          <a:ext cx="838200" cy="8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2539</xdr:rowOff>
    </xdr:from>
    <xdr:ext cx="469744" cy="259045"/>
    <xdr:sp macro="" textlink="">
      <xdr:nvSpPr>
        <xdr:cNvPr id="401" name="普通建設事業費 （ うち新規整備　）平均値テキスト"/>
        <xdr:cNvSpPr txBox="1"/>
      </xdr:nvSpPr>
      <xdr:spPr>
        <a:xfrm>
          <a:off x="10528300" y="1337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24112</xdr:rowOff>
    </xdr:from>
    <xdr:to>
      <xdr:col>55</xdr:col>
      <xdr:colOff>50800</xdr:colOff>
      <xdr:row>78</xdr:row>
      <xdr:rowOff>125712</xdr:rowOff>
    </xdr:to>
    <xdr:sp macro="" textlink="">
      <xdr:nvSpPr>
        <xdr:cNvPr id="402" name="フローチャート: 判断 401"/>
        <xdr:cNvSpPr/>
      </xdr:nvSpPr>
      <xdr:spPr>
        <a:xfrm>
          <a:off x="10426700" y="1339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114345</xdr:rowOff>
    </xdr:from>
    <xdr:to>
      <xdr:col>50</xdr:col>
      <xdr:colOff>114300</xdr:colOff>
      <xdr:row>78</xdr:row>
      <xdr:rowOff>141815</xdr:rowOff>
    </xdr:to>
    <xdr:cxnSp macro="">
      <xdr:nvCxnSpPr>
        <xdr:cNvPr id="403" name="直線コネクタ 402"/>
        <xdr:cNvCxnSpPr/>
      </xdr:nvCxnSpPr>
      <xdr:spPr>
        <a:xfrm>
          <a:off x="8750300" y="13315995"/>
          <a:ext cx="889000" cy="19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147631</xdr:rowOff>
    </xdr:from>
    <xdr:to>
      <xdr:col>50</xdr:col>
      <xdr:colOff>165100</xdr:colOff>
      <xdr:row>78</xdr:row>
      <xdr:rowOff>77781</xdr:rowOff>
    </xdr:to>
    <xdr:sp macro="" textlink="">
      <xdr:nvSpPr>
        <xdr:cNvPr id="404" name="フローチャート: 判断 403"/>
        <xdr:cNvSpPr/>
      </xdr:nvSpPr>
      <xdr:spPr>
        <a:xfrm>
          <a:off x="95885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94308</xdr:rowOff>
    </xdr:from>
    <xdr:ext cx="469744" cy="259045"/>
    <xdr:sp macro="" textlink="">
      <xdr:nvSpPr>
        <xdr:cNvPr id="405" name="テキスト ボックス 404"/>
        <xdr:cNvSpPr txBox="1"/>
      </xdr:nvSpPr>
      <xdr:spPr>
        <a:xfrm>
          <a:off x="9404428" y="131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51994</xdr:rowOff>
    </xdr:from>
    <xdr:to>
      <xdr:col>45</xdr:col>
      <xdr:colOff>177800</xdr:colOff>
      <xdr:row>77</xdr:row>
      <xdr:rowOff>114345</xdr:rowOff>
    </xdr:to>
    <xdr:cxnSp macro="">
      <xdr:nvCxnSpPr>
        <xdr:cNvPr id="406" name="直線コネクタ 405"/>
        <xdr:cNvCxnSpPr/>
      </xdr:nvCxnSpPr>
      <xdr:spPr>
        <a:xfrm>
          <a:off x="7861300" y="12396394"/>
          <a:ext cx="889000" cy="91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18225</xdr:rowOff>
    </xdr:from>
    <xdr:to>
      <xdr:col>46</xdr:col>
      <xdr:colOff>38100</xdr:colOff>
      <xdr:row>78</xdr:row>
      <xdr:rowOff>119825</xdr:rowOff>
    </xdr:to>
    <xdr:sp macro="" textlink="">
      <xdr:nvSpPr>
        <xdr:cNvPr id="407" name="フローチャート: 判断 406"/>
        <xdr:cNvSpPr/>
      </xdr:nvSpPr>
      <xdr:spPr>
        <a:xfrm>
          <a:off x="8699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110952</xdr:rowOff>
    </xdr:from>
    <xdr:ext cx="469744" cy="259045"/>
    <xdr:sp macro="" textlink="">
      <xdr:nvSpPr>
        <xdr:cNvPr id="408" name="テキスト ボックス 407"/>
        <xdr:cNvSpPr txBox="1"/>
      </xdr:nvSpPr>
      <xdr:spPr>
        <a:xfrm>
          <a:off x="8515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51994</xdr:rowOff>
    </xdr:from>
    <xdr:to>
      <xdr:col>41</xdr:col>
      <xdr:colOff>50800</xdr:colOff>
      <xdr:row>77</xdr:row>
      <xdr:rowOff>119431</xdr:rowOff>
    </xdr:to>
    <xdr:cxnSp macro="">
      <xdr:nvCxnSpPr>
        <xdr:cNvPr id="409" name="直線コネクタ 408"/>
        <xdr:cNvCxnSpPr/>
      </xdr:nvCxnSpPr>
      <xdr:spPr>
        <a:xfrm flipV="1">
          <a:off x="6972300" y="12396394"/>
          <a:ext cx="889000" cy="92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26036</xdr:rowOff>
    </xdr:from>
    <xdr:to>
      <xdr:col>41</xdr:col>
      <xdr:colOff>101600</xdr:colOff>
      <xdr:row>78</xdr:row>
      <xdr:rowOff>127636</xdr:rowOff>
    </xdr:to>
    <xdr:sp macro="" textlink="">
      <xdr:nvSpPr>
        <xdr:cNvPr id="410" name="フローチャート: 判断 409"/>
        <xdr:cNvSpPr/>
      </xdr:nvSpPr>
      <xdr:spPr>
        <a:xfrm>
          <a:off x="7810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118763</xdr:rowOff>
    </xdr:from>
    <xdr:ext cx="469744" cy="259045"/>
    <xdr:sp macro="" textlink="">
      <xdr:nvSpPr>
        <xdr:cNvPr id="411" name="テキスト ボックス 410"/>
        <xdr:cNvSpPr txBox="1"/>
      </xdr:nvSpPr>
      <xdr:spPr>
        <a:xfrm>
          <a:off x="7626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52705</xdr:rowOff>
    </xdr:from>
    <xdr:to>
      <xdr:col>36</xdr:col>
      <xdr:colOff>165100</xdr:colOff>
      <xdr:row>78</xdr:row>
      <xdr:rowOff>154305</xdr:rowOff>
    </xdr:to>
    <xdr:sp macro="" textlink="">
      <xdr:nvSpPr>
        <xdr:cNvPr id="412" name="フローチャート: 判断 411"/>
        <xdr:cNvSpPr/>
      </xdr:nvSpPr>
      <xdr:spPr>
        <a:xfrm>
          <a:off x="6921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145432</xdr:rowOff>
    </xdr:from>
    <xdr:ext cx="469744" cy="259045"/>
    <xdr:sp macro="" textlink="">
      <xdr:nvSpPr>
        <xdr:cNvPr id="413" name="テキスト ボックス 412"/>
        <xdr:cNvSpPr txBox="1"/>
      </xdr:nvSpPr>
      <xdr:spPr>
        <a:xfrm>
          <a:off x="6737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7632</xdr:rowOff>
    </xdr:from>
    <xdr:to>
      <xdr:col>55</xdr:col>
      <xdr:colOff>50800</xdr:colOff>
      <xdr:row>78</xdr:row>
      <xdr:rowOff>109232</xdr:rowOff>
    </xdr:to>
    <xdr:sp macro="" textlink="">
      <xdr:nvSpPr>
        <xdr:cNvPr id="419" name="楕円 418"/>
        <xdr:cNvSpPr/>
      </xdr:nvSpPr>
      <xdr:spPr>
        <a:xfrm>
          <a:off x="10426700" y="133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30509</xdr:rowOff>
    </xdr:from>
    <xdr:ext cx="469744" cy="259045"/>
    <xdr:sp macro="" textlink="">
      <xdr:nvSpPr>
        <xdr:cNvPr id="420" name="普通建設事業費 （ うち新規整備　）該当値テキスト"/>
        <xdr:cNvSpPr txBox="1"/>
      </xdr:nvSpPr>
      <xdr:spPr>
        <a:xfrm>
          <a:off x="10528300" y="1323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91015</xdr:rowOff>
    </xdr:from>
    <xdr:to>
      <xdr:col>50</xdr:col>
      <xdr:colOff>165100</xdr:colOff>
      <xdr:row>79</xdr:row>
      <xdr:rowOff>21165</xdr:rowOff>
    </xdr:to>
    <xdr:sp macro="" textlink="">
      <xdr:nvSpPr>
        <xdr:cNvPr id="421" name="楕円 420"/>
        <xdr:cNvSpPr/>
      </xdr:nvSpPr>
      <xdr:spPr>
        <a:xfrm>
          <a:off x="9588500" y="1346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12292</xdr:rowOff>
    </xdr:from>
    <xdr:ext cx="469744" cy="259045"/>
    <xdr:sp macro="" textlink="">
      <xdr:nvSpPr>
        <xdr:cNvPr id="422" name="テキスト ボックス 421"/>
        <xdr:cNvSpPr txBox="1"/>
      </xdr:nvSpPr>
      <xdr:spPr>
        <a:xfrm>
          <a:off x="9404428" y="1355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63545</xdr:rowOff>
    </xdr:from>
    <xdr:to>
      <xdr:col>46</xdr:col>
      <xdr:colOff>38100</xdr:colOff>
      <xdr:row>77</xdr:row>
      <xdr:rowOff>165145</xdr:rowOff>
    </xdr:to>
    <xdr:sp macro="" textlink="">
      <xdr:nvSpPr>
        <xdr:cNvPr id="423" name="楕円 422"/>
        <xdr:cNvSpPr/>
      </xdr:nvSpPr>
      <xdr:spPr>
        <a:xfrm>
          <a:off x="8699500" y="132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10222</xdr:rowOff>
    </xdr:from>
    <xdr:ext cx="534377" cy="259045"/>
    <xdr:sp macro="" textlink="">
      <xdr:nvSpPr>
        <xdr:cNvPr id="424" name="テキスト ボックス 423"/>
        <xdr:cNvSpPr txBox="1"/>
      </xdr:nvSpPr>
      <xdr:spPr>
        <a:xfrm>
          <a:off x="8483111" y="130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1194</xdr:rowOff>
    </xdr:from>
    <xdr:to>
      <xdr:col>41</xdr:col>
      <xdr:colOff>101600</xdr:colOff>
      <xdr:row>72</xdr:row>
      <xdr:rowOff>102794</xdr:rowOff>
    </xdr:to>
    <xdr:sp macro="" textlink="">
      <xdr:nvSpPr>
        <xdr:cNvPr id="425" name="楕円 424"/>
        <xdr:cNvSpPr/>
      </xdr:nvSpPr>
      <xdr:spPr>
        <a:xfrm>
          <a:off x="7810500" y="1234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119321</xdr:rowOff>
    </xdr:from>
    <xdr:ext cx="534377" cy="259045"/>
    <xdr:sp macro="" textlink="">
      <xdr:nvSpPr>
        <xdr:cNvPr id="426" name="テキスト ボックス 425"/>
        <xdr:cNvSpPr txBox="1"/>
      </xdr:nvSpPr>
      <xdr:spPr>
        <a:xfrm>
          <a:off x="7594111" y="1212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68631</xdr:rowOff>
    </xdr:from>
    <xdr:to>
      <xdr:col>36</xdr:col>
      <xdr:colOff>165100</xdr:colOff>
      <xdr:row>77</xdr:row>
      <xdr:rowOff>170231</xdr:rowOff>
    </xdr:to>
    <xdr:sp macro="" textlink="">
      <xdr:nvSpPr>
        <xdr:cNvPr id="427" name="楕円 426"/>
        <xdr:cNvSpPr/>
      </xdr:nvSpPr>
      <xdr:spPr>
        <a:xfrm>
          <a:off x="6921500" y="132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15308</xdr:rowOff>
    </xdr:from>
    <xdr:ext cx="534377" cy="259045"/>
    <xdr:sp macro="" textlink="">
      <xdr:nvSpPr>
        <xdr:cNvPr id="428" name="テキスト ボックス 427"/>
        <xdr:cNvSpPr txBox="1"/>
      </xdr:nvSpPr>
      <xdr:spPr>
        <a:xfrm>
          <a:off x="6705111" y="1304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97622</xdr:rowOff>
    </xdr:from>
    <xdr:to>
      <xdr:col>54</xdr:col>
      <xdr:colOff>189865</xdr:colOff>
      <xdr:row>98</xdr:row>
      <xdr:rowOff>95825</xdr:rowOff>
    </xdr:to>
    <xdr:cxnSp macro="">
      <xdr:nvCxnSpPr>
        <xdr:cNvPr id="454" name="直線コネクタ 453"/>
        <xdr:cNvCxnSpPr/>
      </xdr:nvCxnSpPr>
      <xdr:spPr>
        <a:xfrm flipV="1">
          <a:off x="10475595" y="15356672"/>
          <a:ext cx="1270" cy="154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99652</xdr:rowOff>
    </xdr:from>
    <xdr:ext cx="534377" cy="259045"/>
    <xdr:sp macro="" textlink="">
      <xdr:nvSpPr>
        <xdr:cNvPr id="455" name="普通建設事業費 （ うち更新整備　）最小値テキスト"/>
        <xdr:cNvSpPr txBox="1"/>
      </xdr:nvSpPr>
      <xdr:spPr>
        <a:xfrm>
          <a:off x="10528300" y="169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95825</xdr:rowOff>
    </xdr:from>
    <xdr:to>
      <xdr:col>55</xdr:col>
      <xdr:colOff>88900</xdr:colOff>
      <xdr:row>98</xdr:row>
      <xdr:rowOff>95825</xdr:rowOff>
    </xdr:to>
    <xdr:cxnSp macro="">
      <xdr:nvCxnSpPr>
        <xdr:cNvPr id="456" name="直線コネクタ 455"/>
        <xdr:cNvCxnSpPr/>
      </xdr:nvCxnSpPr>
      <xdr:spPr>
        <a:xfrm>
          <a:off x="10388600" y="1689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44299</xdr:rowOff>
    </xdr:from>
    <xdr:ext cx="599010" cy="259045"/>
    <xdr:sp macro="" textlink="">
      <xdr:nvSpPr>
        <xdr:cNvPr id="457" name="普通建設事業費 （ うち更新整備　）最大値テキスト"/>
        <xdr:cNvSpPr txBox="1"/>
      </xdr:nvSpPr>
      <xdr:spPr>
        <a:xfrm>
          <a:off x="10528300" y="151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97622</xdr:rowOff>
    </xdr:from>
    <xdr:to>
      <xdr:col>55</xdr:col>
      <xdr:colOff>88900</xdr:colOff>
      <xdr:row>89</xdr:row>
      <xdr:rowOff>97622</xdr:rowOff>
    </xdr:to>
    <xdr:cxnSp macro="">
      <xdr:nvCxnSpPr>
        <xdr:cNvPr id="458" name="直線コネクタ 457"/>
        <xdr:cNvCxnSpPr/>
      </xdr:nvCxnSpPr>
      <xdr:spPr>
        <a:xfrm>
          <a:off x="10388600" y="1535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67870</xdr:rowOff>
    </xdr:from>
    <xdr:to>
      <xdr:col>55</xdr:col>
      <xdr:colOff>0</xdr:colOff>
      <xdr:row>97</xdr:row>
      <xdr:rowOff>148141</xdr:rowOff>
    </xdr:to>
    <xdr:cxnSp macro="">
      <xdr:nvCxnSpPr>
        <xdr:cNvPr id="459" name="直線コネクタ 458"/>
        <xdr:cNvCxnSpPr/>
      </xdr:nvCxnSpPr>
      <xdr:spPr>
        <a:xfrm flipV="1">
          <a:off x="9639300" y="16527070"/>
          <a:ext cx="838200" cy="25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95852</xdr:rowOff>
    </xdr:from>
    <xdr:ext cx="534377" cy="259045"/>
    <xdr:sp macro="" textlink="">
      <xdr:nvSpPr>
        <xdr:cNvPr id="460" name="普通建設事業費 （ うち更新整備　）平均値テキスト"/>
        <xdr:cNvSpPr txBox="1"/>
      </xdr:nvSpPr>
      <xdr:spPr>
        <a:xfrm>
          <a:off x="10528300" y="16555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117425</xdr:rowOff>
    </xdr:from>
    <xdr:to>
      <xdr:col>55</xdr:col>
      <xdr:colOff>50800</xdr:colOff>
      <xdr:row>97</xdr:row>
      <xdr:rowOff>47575</xdr:rowOff>
    </xdr:to>
    <xdr:sp macro="" textlink="">
      <xdr:nvSpPr>
        <xdr:cNvPr id="461" name="フローチャート: 判断 460"/>
        <xdr:cNvSpPr/>
      </xdr:nvSpPr>
      <xdr:spPr>
        <a:xfrm>
          <a:off x="104267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148141</xdr:rowOff>
    </xdr:from>
    <xdr:to>
      <xdr:col>50</xdr:col>
      <xdr:colOff>114300</xdr:colOff>
      <xdr:row>97</xdr:row>
      <xdr:rowOff>168438</xdr:rowOff>
    </xdr:to>
    <xdr:cxnSp macro="">
      <xdr:nvCxnSpPr>
        <xdr:cNvPr id="462" name="直線コネクタ 461"/>
        <xdr:cNvCxnSpPr/>
      </xdr:nvCxnSpPr>
      <xdr:spPr>
        <a:xfrm flipV="1">
          <a:off x="8750300" y="16778791"/>
          <a:ext cx="889000" cy="2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156353</xdr:rowOff>
    </xdr:from>
    <xdr:to>
      <xdr:col>50</xdr:col>
      <xdr:colOff>165100</xdr:colOff>
      <xdr:row>97</xdr:row>
      <xdr:rowOff>86503</xdr:rowOff>
    </xdr:to>
    <xdr:sp macro="" textlink="">
      <xdr:nvSpPr>
        <xdr:cNvPr id="463" name="フローチャート: 判断 462"/>
        <xdr:cNvSpPr/>
      </xdr:nvSpPr>
      <xdr:spPr>
        <a:xfrm>
          <a:off x="9588500" y="166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103030</xdr:rowOff>
    </xdr:from>
    <xdr:ext cx="534377" cy="259045"/>
    <xdr:sp macro="" textlink="">
      <xdr:nvSpPr>
        <xdr:cNvPr id="464" name="テキスト ボックス 463"/>
        <xdr:cNvSpPr txBox="1"/>
      </xdr:nvSpPr>
      <xdr:spPr>
        <a:xfrm>
          <a:off x="9372111" y="1639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157482</xdr:rowOff>
    </xdr:from>
    <xdr:to>
      <xdr:col>45</xdr:col>
      <xdr:colOff>177800</xdr:colOff>
      <xdr:row>97</xdr:row>
      <xdr:rowOff>168438</xdr:rowOff>
    </xdr:to>
    <xdr:cxnSp macro="">
      <xdr:nvCxnSpPr>
        <xdr:cNvPr id="465" name="直線コネクタ 464"/>
        <xdr:cNvCxnSpPr/>
      </xdr:nvCxnSpPr>
      <xdr:spPr>
        <a:xfrm>
          <a:off x="7861300" y="16273782"/>
          <a:ext cx="889000" cy="5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145413</xdr:rowOff>
    </xdr:from>
    <xdr:to>
      <xdr:col>46</xdr:col>
      <xdr:colOff>38100</xdr:colOff>
      <xdr:row>97</xdr:row>
      <xdr:rowOff>75563</xdr:rowOff>
    </xdr:to>
    <xdr:sp macro="" textlink="">
      <xdr:nvSpPr>
        <xdr:cNvPr id="466" name="フローチャート: 判断 465"/>
        <xdr:cNvSpPr/>
      </xdr:nvSpPr>
      <xdr:spPr>
        <a:xfrm>
          <a:off x="86995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92090</xdr:rowOff>
    </xdr:from>
    <xdr:ext cx="534377" cy="259045"/>
    <xdr:sp macro="" textlink="">
      <xdr:nvSpPr>
        <xdr:cNvPr id="467" name="テキスト ボックス 466"/>
        <xdr:cNvSpPr txBox="1"/>
      </xdr:nvSpPr>
      <xdr:spPr>
        <a:xfrm>
          <a:off x="8483111" y="1637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157482</xdr:rowOff>
    </xdr:from>
    <xdr:to>
      <xdr:col>41</xdr:col>
      <xdr:colOff>50800</xdr:colOff>
      <xdr:row>96</xdr:row>
      <xdr:rowOff>167883</xdr:rowOff>
    </xdr:to>
    <xdr:cxnSp macro="">
      <xdr:nvCxnSpPr>
        <xdr:cNvPr id="468" name="直線コネクタ 467"/>
        <xdr:cNvCxnSpPr/>
      </xdr:nvCxnSpPr>
      <xdr:spPr>
        <a:xfrm flipV="1">
          <a:off x="6972300" y="16273782"/>
          <a:ext cx="889000" cy="3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105097</xdr:rowOff>
    </xdr:from>
    <xdr:to>
      <xdr:col>41</xdr:col>
      <xdr:colOff>101600</xdr:colOff>
      <xdr:row>97</xdr:row>
      <xdr:rowOff>35247</xdr:rowOff>
    </xdr:to>
    <xdr:sp macro="" textlink="">
      <xdr:nvSpPr>
        <xdr:cNvPr id="469" name="フローチャート: 判断 468"/>
        <xdr:cNvSpPr/>
      </xdr:nvSpPr>
      <xdr:spPr>
        <a:xfrm>
          <a:off x="7810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26374</xdr:rowOff>
    </xdr:from>
    <xdr:ext cx="534377" cy="259045"/>
    <xdr:sp macro="" textlink="">
      <xdr:nvSpPr>
        <xdr:cNvPr id="470" name="テキスト ボックス 469"/>
        <xdr:cNvSpPr txBox="1"/>
      </xdr:nvSpPr>
      <xdr:spPr>
        <a:xfrm>
          <a:off x="7594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116708</xdr:rowOff>
    </xdr:from>
    <xdr:to>
      <xdr:col>36</xdr:col>
      <xdr:colOff>165100</xdr:colOff>
      <xdr:row>97</xdr:row>
      <xdr:rowOff>46858</xdr:rowOff>
    </xdr:to>
    <xdr:sp macro="" textlink="">
      <xdr:nvSpPr>
        <xdr:cNvPr id="471" name="フローチャート: 判断 470"/>
        <xdr:cNvSpPr/>
      </xdr:nvSpPr>
      <xdr:spPr>
        <a:xfrm>
          <a:off x="6921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63385</xdr:rowOff>
    </xdr:from>
    <xdr:ext cx="534377" cy="259045"/>
    <xdr:sp macro="" textlink="">
      <xdr:nvSpPr>
        <xdr:cNvPr id="472" name="テキスト ボックス 471"/>
        <xdr:cNvSpPr txBox="1"/>
      </xdr:nvSpPr>
      <xdr:spPr>
        <a:xfrm>
          <a:off x="6705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17070</xdr:rowOff>
    </xdr:from>
    <xdr:to>
      <xdr:col>55</xdr:col>
      <xdr:colOff>50800</xdr:colOff>
      <xdr:row>96</xdr:row>
      <xdr:rowOff>118670</xdr:rowOff>
    </xdr:to>
    <xdr:sp macro="" textlink="">
      <xdr:nvSpPr>
        <xdr:cNvPr id="478" name="楕円 477"/>
        <xdr:cNvSpPr/>
      </xdr:nvSpPr>
      <xdr:spPr>
        <a:xfrm>
          <a:off x="10426700" y="164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39947</xdr:rowOff>
    </xdr:from>
    <xdr:ext cx="534377" cy="259045"/>
    <xdr:sp macro="" textlink="">
      <xdr:nvSpPr>
        <xdr:cNvPr id="479" name="普通建設事業費 （ うち更新整備　）該当値テキスト"/>
        <xdr:cNvSpPr txBox="1"/>
      </xdr:nvSpPr>
      <xdr:spPr>
        <a:xfrm>
          <a:off x="10528300" y="1632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97341</xdr:rowOff>
    </xdr:from>
    <xdr:to>
      <xdr:col>50</xdr:col>
      <xdr:colOff>165100</xdr:colOff>
      <xdr:row>98</xdr:row>
      <xdr:rowOff>27491</xdr:rowOff>
    </xdr:to>
    <xdr:sp macro="" textlink="">
      <xdr:nvSpPr>
        <xdr:cNvPr id="480" name="楕円 479"/>
        <xdr:cNvSpPr/>
      </xdr:nvSpPr>
      <xdr:spPr>
        <a:xfrm>
          <a:off x="9588500" y="167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18618</xdr:rowOff>
    </xdr:from>
    <xdr:ext cx="534377" cy="259045"/>
    <xdr:sp macro="" textlink="">
      <xdr:nvSpPr>
        <xdr:cNvPr id="481" name="テキスト ボックス 480"/>
        <xdr:cNvSpPr txBox="1"/>
      </xdr:nvSpPr>
      <xdr:spPr>
        <a:xfrm>
          <a:off x="9372111" y="168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117638</xdr:rowOff>
    </xdr:from>
    <xdr:to>
      <xdr:col>46</xdr:col>
      <xdr:colOff>38100</xdr:colOff>
      <xdr:row>98</xdr:row>
      <xdr:rowOff>47788</xdr:rowOff>
    </xdr:to>
    <xdr:sp macro="" textlink="">
      <xdr:nvSpPr>
        <xdr:cNvPr id="482" name="楕円 481"/>
        <xdr:cNvSpPr/>
      </xdr:nvSpPr>
      <xdr:spPr>
        <a:xfrm>
          <a:off x="8699500" y="1674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38915</xdr:rowOff>
    </xdr:from>
    <xdr:ext cx="534377" cy="259045"/>
    <xdr:sp macro="" textlink="">
      <xdr:nvSpPr>
        <xdr:cNvPr id="483" name="テキスト ボックス 482"/>
        <xdr:cNvSpPr txBox="1"/>
      </xdr:nvSpPr>
      <xdr:spPr>
        <a:xfrm>
          <a:off x="8483111" y="1684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106682</xdr:rowOff>
    </xdr:from>
    <xdr:to>
      <xdr:col>41</xdr:col>
      <xdr:colOff>101600</xdr:colOff>
      <xdr:row>95</xdr:row>
      <xdr:rowOff>36832</xdr:rowOff>
    </xdr:to>
    <xdr:sp macro="" textlink="">
      <xdr:nvSpPr>
        <xdr:cNvPr id="484" name="楕円 483"/>
        <xdr:cNvSpPr/>
      </xdr:nvSpPr>
      <xdr:spPr>
        <a:xfrm>
          <a:off x="7810500" y="162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53359</xdr:rowOff>
    </xdr:from>
    <xdr:ext cx="534377" cy="259045"/>
    <xdr:sp macro="" textlink="">
      <xdr:nvSpPr>
        <xdr:cNvPr id="485" name="テキスト ボックス 484"/>
        <xdr:cNvSpPr txBox="1"/>
      </xdr:nvSpPr>
      <xdr:spPr>
        <a:xfrm>
          <a:off x="7594111" y="1599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117083</xdr:rowOff>
    </xdr:from>
    <xdr:to>
      <xdr:col>36</xdr:col>
      <xdr:colOff>165100</xdr:colOff>
      <xdr:row>97</xdr:row>
      <xdr:rowOff>47233</xdr:rowOff>
    </xdr:to>
    <xdr:sp macro="" textlink="">
      <xdr:nvSpPr>
        <xdr:cNvPr id="486" name="楕円 485"/>
        <xdr:cNvSpPr/>
      </xdr:nvSpPr>
      <xdr:spPr>
        <a:xfrm>
          <a:off x="6921500" y="165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38360</xdr:rowOff>
    </xdr:from>
    <xdr:ext cx="534377" cy="259045"/>
    <xdr:sp macro="" textlink="">
      <xdr:nvSpPr>
        <xdr:cNvPr id="487" name="テキスト ボックス 486"/>
        <xdr:cNvSpPr txBox="1"/>
      </xdr:nvSpPr>
      <xdr:spPr>
        <a:xfrm>
          <a:off x="6705111" y="1666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35</xdr:row>
      <xdr:rowOff>54627</xdr:rowOff>
    </xdr:from>
    <xdr:ext cx="312906" cy="259045"/>
    <xdr:sp macro="" textlink="">
      <xdr:nvSpPr>
        <xdr:cNvPr id="501" name="テキスト ボックス 500"/>
        <xdr:cNvSpPr txBox="1"/>
      </xdr:nvSpPr>
      <xdr:spPr>
        <a:xfrm>
          <a:off x="12133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32</xdr:row>
      <xdr:rowOff>111777</xdr:rowOff>
    </xdr:from>
    <xdr:ext cx="312906" cy="259045"/>
    <xdr:sp macro="" textlink="">
      <xdr:nvSpPr>
        <xdr:cNvPr id="503" name="テキスト ボックス 502"/>
        <xdr:cNvSpPr txBox="1"/>
      </xdr:nvSpPr>
      <xdr:spPr>
        <a:xfrm>
          <a:off x="12133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29</xdr:row>
      <xdr:rowOff>168927</xdr:rowOff>
    </xdr:from>
    <xdr:ext cx="312906" cy="259045"/>
    <xdr:sp macro="" textlink="">
      <xdr:nvSpPr>
        <xdr:cNvPr id="505" name="テキスト ボックス 504"/>
        <xdr:cNvSpPr txBox="1"/>
      </xdr:nvSpPr>
      <xdr:spPr>
        <a:xfrm>
          <a:off x="12133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27</xdr:row>
      <xdr:rowOff>54627</xdr:rowOff>
    </xdr:from>
    <xdr:ext cx="312906" cy="259045"/>
    <xdr:sp macro="" textlink="">
      <xdr:nvSpPr>
        <xdr:cNvPr id="507" name="テキスト ボックス 506"/>
        <xdr:cNvSpPr txBox="1"/>
      </xdr:nvSpPr>
      <xdr:spPr>
        <a:xfrm>
          <a:off x="12133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139700</xdr:rowOff>
    </xdr:from>
    <xdr:to>
      <xdr:col>85</xdr:col>
      <xdr:colOff>126364</xdr:colOff>
      <xdr:row>38</xdr:row>
      <xdr:rowOff>139700</xdr:rowOff>
    </xdr:to>
    <xdr:cxnSp macro="">
      <xdr:nvCxnSpPr>
        <xdr:cNvPr id="509" name="直線コネクタ 508"/>
        <xdr:cNvCxnSpPr/>
      </xdr:nvCxnSpPr>
      <xdr:spPr>
        <a:xfrm>
          <a:off x="16317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10177</xdr:rowOff>
    </xdr:from>
    <xdr:ext cx="249299" cy="259045"/>
    <xdr:sp macro="" textlink="">
      <xdr:nvSpPr>
        <xdr:cNvPr id="510" name="災害復旧事業費最小値テキスト"/>
        <xdr:cNvSpPr txBox="1"/>
      </xdr:nvSpPr>
      <xdr:spPr>
        <a:xfrm>
          <a:off x="16370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249299" cy="259045"/>
    <xdr:sp macro="" textlink="">
      <xdr:nvSpPr>
        <xdr:cNvPr id="512" name="災害復旧事業費最大値テキスト"/>
        <xdr:cNvSpPr txBox="1"/>
      </xdr:nvSpPr>
      <xdr:spPr>
        <a:xfrm>
          <a:off x="16370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67327</xdr:rowOff>
    </xdr:from>
    <xdr:ext cx="249299" cy="259045"/>
    <xdr:sp macro="" textlink="">
      <xdr:nvSpPr>
        <xdr:cNvPr id="515" name="災害復旧事業費平均値テキスト"/>
        <xdr:cNvSpPr txBox="1"/>
      </xdr:nvSpPr>
      <xdr:spPr>
        <a:xfrm>
          <a:off x="16370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6" name="フローチャート: 判断 515"/>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88900</xdr:rowOff>
    </xdr:from>
    <xdr:to>
      <xdr:col>81</xdr:col>
      <xdr:colOff>101600</xdr:colOff>
      <xdr:row>37</xdr:row>
      <xdr:rowOff>19050</xdr:rowOff>
    </xdr:to>
    <xdr:sp macro="" textlink="">
      <xdr:nvSpPr>
        <xdr:cNvPr id="518" name="フローチャート: 判断 517"/>
        <xdr:cNvSpPr/>
      </xdr:nvSpPr>
      <xdr:spPr>
        <a:xfrm>
          <a:off x="15430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35577</xdr:rowOff>
    </xdr:from>
    <xdr:ext cx="313932" cy="259045"/>
    <xdr:sp macro="" textlink="">
      <xdr:nvSpPr>
        <xdr:cNvPr id="519" name="テキスト ボックス 518"/>
        <xdr:cNvSpPr txBox="1"/>
      </xdr:nvSpPr>
      <xdr:spPr>
        <a:xfrm>
          <a:off x="15324333" y="6036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29</xdr:row>
      <xdr:rowOff>146050</xdr:rowOff>
    </xdr:from>
    <xdr:to>
      <xdr:col>76</xdr:col>
      <xdr:colOff>165100</xdr:colOff>
      <xdr:row>30</xdr:row>
      <xdr:rowOff>76200</xdr:rowOff>
    </xdr:to>
    <xdr:sp macro="" textlink="">
      <xdr:nvSpPr>
        <xdr:cNvPr id="521" name="フローチャート: 判断 520"/>
        <xdr:cNvSpPr/>
      </xdr:nvSpPr>
      <xdr:spPr>
        <a:xfrm>
          <a:off x="14541500" y="51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28</xdr:row>
      <xdr:rowOff>92727</xdr:rowOff>
    </xdr:from>
    <xdr:ext cx="313932" cy="259045"/>
    <xdr:sp macro="" textlink="">
      <xdr:nvSpPr>
        <xdr:cNvPr id="522" name="テキスト ボックス 521"/>
        <xdr:cNvSpPr txBox="1"/>
      </xdr:nvSpPr>
      <xdr:spPr>
        <a:xfrm>
          <a:off x="14435333" y="489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30</xdr:row>
      <xdr:rowOff>157480</xdr:rowOff>
    </xdr:from>
    <xdr:to>
      <xdr:col>72</xdr:col>
      <xdr:colOff>38100</xdr:colOff>
      <xdr:row>31</xdr:row>
      <xdr:rowOff>87630</xdr:rowOff>
    </xdr:to>
    <xdr:sp macro="" textlink="">
      <xdr:nvSpPr>
        <xdr:cNvPr id="524" name="フローチャート: 判断 523"/>
        <xdr:cNvSpPr/>
      </xdr:nvSpPr>
      <xdr:spPr>
        <a:xfrm>
          <a:off x="13652500" y="53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29</xdr:row>
      <xdr:rowOff>104157</xdr:rowOff>
    </xdr:from>
    <xdr:ext cx="313932" cy="259045"/>
    <xdr:sp macro="" textlink="">
      <xdr:nvSpPr>
        <xdr:cNvPr id="525" name="テキスト ボックス 524"/>
        <xdr:cNvSpPr txBox="1"/>
      </xdr:nvSpPr>
      <xdr:spPr>
        <a:xfrm>
          <a:off x="13546333" y="5076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168910</xdr:rowOff>
    </xdr:from>
    <xdr:to>
      <xdr:col>67</xdr:col>
      <xdr:colOff>101600</xdr:colOff>
      <xdr:row>38</xdr:row>
      <xdr:rowOff>99060</xdr:rowOff>
    </xdr:to>
    <xdr:sp macro="" textlink="">
      <xdr:nvSpPr>
        <xdr:cNvPr id="526" name="フローチャート: 判断 525"/>
        <xdr:cNvSpPr/>
      </xdr:nvSpPr>
      <xdr:spPr>
        <a:xfrm>
          <a:off x="1276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36</xdr:row>
      <xdr:rowOff>115587</xdr:rowOff>
    </xdr:from>
    <xdr:ext cx="249299" cy="259045"/>
    <xdr:sp macro="" textlink="">
      <xdr:nvSpPr>
        <xdr:cNvPr id="527" name="テキスト ボックス 526"/>
        <xdr:cNvSpPr txBox="1"/>
      </xdr:nvSpPr>
      <xdr:spPr>
        <a:xfrm>
          <a:off x="12689650" y="6287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124477</xdr:rowOff>
    </xdr:from>
    <xdr:ext cx="249299" cy="259045"/>
    <xdr:sp macro="" textlink="">
      <xdr:nvSpPr>
        <xdr:cNvPr id="534" name="災害復旧事業費該当値テキスト"/>
        <xdr:cNvSpPr txBox="1"/>
      </xdr:nvSpPr>
      <xdr:spPr>
        <a:xfrm>
          <a:off x="16370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05" name="テキスト ボックス 60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07" name="テキスト ボックス 60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09" name="テキスト ボックス 60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1" name="テキスト ボックス 61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3" name="テキスト ボックス 61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111179</xdr:rowOff>
    </xdr:from>
    <xdr:to>
      <xdr:col>85</xdr:col>
      <xdr:colOff>126364</xdr:colOff>
      <xdr:row>79</xdr:row>
      <xdr:rowOff>97681</xdr:rowOff>
    </xdr:to>
    <xdr:cxnSp macro="">
      <xdr:nvCxnSpPr>
        <xdr:cNvPr id="617" name="直線コネクタ 616"/>
        <xdr:cNvCxnSpPr/>
      </xdr:nvCxnSpPr>
      <xdr:spPr>
        <a:xfrm flipV="1">
          <a:off x="16317595" y="12284129"/>
          <a:ext cx="1269" cy="135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101508</xdr:rowOff>
    </xdr:from>
    <xdr:ext cx="313932" cy="259045"/>
    <xdr:sp macro="" textlink="">
      <xdr:nvSpPr>
        <xdr:cNvPr id="618" name="公債費最小値テキスト"/>
        <xdr:cNvSpPr txBox="1"/>
      </xdr:nvSpPr>
      <xdr:spPr>
        <a:xfrm>
          <a:off x="16370300" y="13646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97681</xdr:rowOff>
    </xdr:from>
    <xdr:to>
      <xdr:col>86</xdr:col>
      <xdr:colOff>25400</xdr:colOff>
      <xdr:row>79</xdr:row>
      <xdr:rowOff>97681</xdr:rowOff>
    </xdr:to>
    <xdr:cxnSp macro="">
      <xdr:nvCxnSpPr>
        <xdr:cNvPr id="619" name="直線コネクタ 618"/>
        <xdr:cNvCxnSpPr/>
      </xdr:nvCxnSpPr>
      <xdr:spPr>
        <a:xfrm>
          <a:off x="16230600" y="1364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57856</xdr:rowOff>
    </xdr:from>
    <xdr:ext cx="534377" cy="259045"/>
    <xdr:sp macro="" textlink="">
      <xdr:nvSpPr>
        <xdr:cNvPr id="620" name="公債費最大値テキスト"/>
        <xdr:cNvSpPr txBox="1"/>
      </xdr:nvSpPr>
      <xdr:spPr>
        <a:xfrm>
          <a:off x="16370300" y="1205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111179</xdr:rowOff>
    </xdr:from>
    <xdr:to>
      <xdr:col>86</xdr:col>
      <xdr:colOff>25400</xdr:colOff>
      <xdr:row>71</xdr:row>
      <xdr:rowOff>111179</xdr:rowOff>
    </xdr:to>
    <xdr:cxnSp macro="">
      <xdr:nvCxnSpPr>
        <xdr:cNvPr id="621" name="直線コネクタ 620"/>
        <xdr:cNvCxnSpPr/>
      </xdr:nvCxnSpPr>
      <xdr:spPr>
        <a:xfrm>
          <a:off x="16230600" y="1228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149061</xdr:rowOff>
    </xdr:from>
    <xdr:to>
      <xdr:col>85</xdr:col>
      <xdr:colOff>127000</xdr:colOff>
      <xdr:row>72</xdr:row>
      <xdr:rowOff>128597</xdr:rowOff>
    </xdr:to>
    <xdr:cxnSp macro="">
      <xdr:nvCxnSpPr>
        <xdr:cNvPr id="622" name="直線コネクタ 621"/>
        <xdr:cNvCxnSpPr/>
      </xdr:nvCxnSpPr>
      <xdr:spPr>
        <a:xfrm>
          <a:off x="15481300" y="12322011"/>
          <a:ext cx="838200" cy="15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109672</xdr:rowOff>
    </xdr:from>
    <xdr:ext cx="469744" cy="259045"/>
    <xdr:sp macro="" textlink="">
      <xdr:nvSpPr>
        <xdr:cNvPr id="623" name="公債費平均値テキスト"/>
        <xdr:cNvSpPr txBox="1"/>
      </xdr:nvSpPr>
      <xdr:spPr>
        <a:xfrm>
          <a:off x="16370300" y="12968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131245</xdr:rowOff>
    </xdr:from>
    <xdr:to>
      <xdr:col>85</xdr:col>
      <xdr:colOff>177800</xdr:colOff>
      <xdr:row>76</xdr:row>
      <xdr:rowOff>61395</xdr:rowOff>
    </xdr:to>
    <xdr:sp macro="" textlink="">
      <xdr:nvSpPr>
        <xdr:cNvPr id="624" name="フローチャート: 判断 623"/>
        <xdr:cNvSpPr/>
      </xdr:nvSpPr>
      <xdr:spPr>
        <a:xfrm>
          <a:off x="162687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149061</xdr:rowOff>
    </xdr:from>
    <xdr:to>
      <xdr:col>81</xdr:col>
      <xdr:colOff>50800</xdr:colOff>
      <xdr:row>73</xdr:row>
      <xdr:rowOff>17345</xdr:rowOff>
    </xdr:to>
    <xdr:cxnSp macro="">
      <xdr:nvCxnSpPr>
        <xdr:cNvPr id="625" name="直線コネクタ 624"/>
        <xdr:cNvCxnSpPr/>
      </xdr:nvCxnSpPr>
      <xdr:spPr>
        <a:xfrm flipV="1">
          <a:off x="14592300" y="12322011"/>
          <a:ext cx="889000" cy="2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26634</xdr:rowOff>
    </xdr:from>
    <xdr:to>
      <xdr:col>81</xdr:col>
      <xdr:colOff>101600</xdr:colOff>
      <xdr:row>75</xdr:row>
      <xdr:rowOff>128234</xdr:rowOff>
    </xdr:to>
    <xdr:sp macro="" textlink="">
      <xdr:nvSpPr>
        <xdr:cNvPr id="626" name="フローチャート: 判断 625"/>
        <xdr:cNvSpPr/>
      </xdr:nvSpPr>
      <xdr:spPr>
        <a:xfrm>
          <a:off x="154305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119361</xdr:rowOff>
    </xdr:from>
    <xdr:ext cx="469744" cy="259045"/>
    <xdr:sp macro="" textlink="">
      <xdr:nvSpPr>
        <xdr:cNvPr id="627" name="テキスト ボックス 626"/>
        <xdr:cNvSpPr txBox="1"/>
      </xdr:nvSpPr>
      <xdr:spPr>
        <a:xfrm>
          <a:off x="15246428" y="129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17345</xdr:rowOff>
    </xdr:from>
    <xdr:to>
      <xdr:col>76</xdr:col>
      <xdr:colOff>114300</xdr:colOff>
      <xdr:row>73</xdr:row>
      <xdr:rowOff>153851</xdr:rowOff>
    </xdr:to>
    <xdr:cxnSp macro="">
      <xdr:nvCxnSpPr>
        <xdr:cNvPr id="628" name="直線コネクタ 627"/>
        <xdr:cNvCxnSpPr/>
      </xdr:nvCxnSpPr>
      <xdr:spPr>
        <a:xfrm flipV="1">
          <a:off x="13703300" y="12533195"/>
          <a:ext cx="889000" cy="13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70612</xdr:rowOff>
    </xdr:from>
    <xdr:to>
      <xdr:col>76</xdr:col>
      <xdr:colOff>165100</xdr:colOff>
      <xdr:row>76</xdr:row>
      <xdr:rowOff>763</xdr:rowOff>
    </xdr:to>
    <xdr:sp macro="" textlink="">
      <xdr:nvSpPr>
        <xdr:cNvPr id="629" name="フローチャート: 判断 628"/>
        <xdr:cNvSpPr/>
      </xdr:nvSpPr>
      <xdr:spPr>
        <a:xfrm>
          <a:off x="14541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163340</xdr:rowOff>
    </xdr:from>
    <xdr:ext cx="469744" cy="259045"/>
    <xdr:sp macro="" textlink="">
      <xdr:nvSpPr>
        <xdr:cNvPr id="630" name="テキスト ボックス 629"/>
        <xdr:cNvSpPr txBox="1"/>
      </xdr:nvSpPr>
      <xdr:spPr>
        <a:xfrm>
          <a:off x="14357428" y="1302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42926</xdr:rowOff>
    </xdr:from>
    <xdr:to>
      <xdr:col>71</xdr:col>
      <xdr:colOff>177800</xdr:colOff>
      <xdr:row>73</xdr:row>
      <xdr:rowOff>153851</xdr:rowOff>
    </xdr:to>
    <xdr:cxnSp macro="">
      <xdr:nvCxnSpPr>
        <xdr:cNvPr id="631" name="直線コネクタ 630"/>
        <xdr:cNvCxnSpPr/>
      </xdr:nvCxnSpPr>
      <xdr:spPr>
        <a:xfrm>
          <a:off x="12814300" y="12215876"/>
          <a:ext cx="889000" cy="45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120577</xdr:rowOff>
    </xdr:from>
    <xdr:to>
      <xdr:col>72</xdr:col>
      <xdr:colOff>38100</xdr:colOff>
      <xdr:row>75</xdr:row>
      <xdr:rowOff>50727</xdr:rowOff>
    </xdr:to>
    <xdr:sp macro="" textlink="">
      <xdr:nvSpPr>
        <xdr:cNvPr id="632" name="フローチャート: 判断 631"/>
        <xdr:cNvSpPr/>
      </xdr:nvSpPr>
      <xdr:spPr>
        <a:xfrm>
          <a:off x="13652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41854</xdr:rowOff>
    </xdr:from>
    <xdr:ext cx="469744" cy="259045"/>
    <xdr:sp macro="" textlink="">
      <xdr:nvSpPr>
        <xdr:cNvPr id="633" name="テキスト ボックス 632"/>
        <xdr:cNvSpPr txBox="1"/>
      </xdr:nvSpPr>
      <xdr:spPr>
        <a:xfrm>
          <a:off x="13468428" y="1290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67782</xdr:rowOff>
    </xdr:from>
    <xdr:to>
      <xdr:col>67</xdr:col>
      <xdr:colOff>101600</xdr:colOff>
      <xdr:row>75</xdr:row>
      <xdr:rowOff>169382</xdr:rowOff>
    </xdr:to>
    <xdr:sp macro="" textlink="">
      <xdr:nvSpPr>
        <xdr:cNvPr id="634" name="フローチャート: 判断 633"/>
        <xdr:cNvSpPr/>
      </xdr:nvSpPr>
      <xdr:spPr>
        <a:xfrm>
          <a:off x="12763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160509</xdr:rowOff>
    </xdr:from>
    <xdr:ext cx="469744" cy="259045"/>
    <xdr:sp macro="" textlink="">
      <xdr:nvSpPr>
        <xdr:cNvPr id="635" name="テキスト ボックス 634"/>
        <xdr:cNvSpPr txBox="1"/>
      </xdr:nvSpPr>
      <xdr:spPr>
        <a:xfrm>
          <a:off x="12579428" y="130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77797</xdr:rowOff>
    </xdr:from>
    <xdr:to>
      <xdr:col>85</xdr:col>
      <xdr:colOff>177800</xdr:colOff>
      <xdr:row>73</xdr:row>
      <xdr:rowOff>7947</xdr:rowOff>
    </xdr:to>
    <xdr:sp macro="" textlink="">
      <xdr:nvSpPr>
        <xdr:cNvPr id="641" name="楕円 640"/>
        <xdr:cNvSpPr/>
      </xdr:nvSpPr>
      <xdr:spPr>
        <a:xfrm>
          <a:off x="16268700" y="1242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100674</xdr:rowOff>
    </xdr:from>
    <xdr:ext cx="534377" cy="259045"/>
    <xdr:sp macro="" textlink="">
      <xdr:nvSpPr>
        <xdr:cNvPr id="642" name="公債費該当値テキスト"/>
        <xdr:cNvSpPr txBox="1"/>
      </xdr:nvSpPr>
      <xdr:spPr>
        <a:xfrm>
          <a:off x="16370300" y="1227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98261</xdr:rowOff>
    </xdr:from>
    <xdr:to>
      <xdr:col>81</xdr:col>
      <xdr:colOff>101600</xdr:colOff>
      <xdr:row>72</xdr:row>
      <xdr:rowOff>28411</xdr:rowOff>
    </xdr:to>
    <xdr:sp macro="" textlink="">
      <xdr:nvSpPr>
        <xdr:cNvPr id="643" name="楕円 642"/>
        <xdr:cNvSpPr/>
      </xdr:nvSpPr>
      <xdr:spPr>
        <a:xfrm>
          <a:off x="15430500" y="1227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44938</xdr:rowOff>
    </xdr:from>
    <xdr:ext cx="534377" cy="259045"/>
    <xdr:sp macro="" textlink="">
      <xdr:nvSpPr>
        <xdr:cNvPr id="644" name="テキスト ボックス 643"/>
        <xdr:cNvSpPr txBox="1"/>
      </xdr:nvSpPr>
      <xdr:spPr>
        <a:xfrm>
          <a:off x="15214111" y="1204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137995</xdr:rowOff>
    </xdr:from>
    <xdr:to>
      <xdr:col>76</xdr:col>
      <xdr:colOff>165100</xdr:colOff>
      <xdr:row>73</xdr:row>
      <xdr:rowOff>68145</xdr:rowOff>
    </xdr:to>
    <xdr:sp macro="" textlink="">
      <xdr:nvSpPr>
        <xdr:cNvPr id="645" name="楕円 644"/>
        <xdr:cNvSpPr/>
      </xdr:nvSpPr>
      <xdr:spPr>
        <a:xfrm>
          <a:off x="14541500" y="124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84672</xdr:rowOff>
    </xdr:from>
    <xdr:ext cx="534377" cy="259045"/>
    <xdr:sp macro="" textlink="">
      <xdr:nvSpPr>
        <xdr:cNvPr id="646" name="テキスト ボックス 645"/>
        <xdr:cNvSpPr txBox="1"/>
      </xdr:nvSpPr>
      <xdr:spPr>
        <a:xfrm>
          <a:off x="14325111" y="1225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103051</xdr:rowOff>
    </xdr:from>
    <xdr:to>
      <xdr:col>72</xdr:col>
      <xdr:colOff>38100</xdr:colOff>
      <xdr:row>74</xdr:row>
      <xdr:rowOff>33201</xdr:rowOff>
    </xdr:to>
    <xdr:sp macro="" textlink="">
      <xdr:nvSpPr>
        <xdr:cNvPr id="647" name="楕円 646"/>
        <xdr:cNvSpPr/>
      </xdr:nvSpPr>
      <xdr:spPr>
        <a:xfrm>
          <a:off x="13652500" y="1261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49728</xdr:rowOff>
    </xdr:from>
    <xdr:ext cx="469744" cy="259045"/>
    <xdr:sp macro="" textlink="">
      <xdr:nvSpPr>
        <xdr:cNvPr id="648" name="テキスト ボックス 647"/>
        <xdr:cNvSpPr txBox="1"/>
      </xdr:nvSpPr>
      <xdr:spPr>
        <a:xfrm>
          <a:off x="13468428" y="123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163576</xdr:rowOff>
    </xdr:from>
    <xdr:to>
      <xdr:col>67</xdr:col>
      <xdr:colOff>101600</xdr:colOff>
      <xdr:row>71</xdr:row>
      <xdr:rowOff>93726</xdr:rowOff>
    </xdr:to>
    <xdr:sp macro="" textlink="">
      <xdr:nvSpPr>
        <xdr:cNvPr id="649" name="楕円 648"/>
        <xdr:cNvSpPr/>
      </xdr:nvSpPr>
      <xdr:spPr>
        <a:xfrm>
          <a:off x="12763500" y="1216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110253</xdr:rowOff>
    </xdr:from>
    <xdr:ext cx="534377" cy="259045"/>
    <xdr:sp macro="" textlink="">
      <xdr:nvSpPr>
        <xdr:cNvPr id="650" name="テキスト ボックス 649"/>
        <xdr:cNvSpPr txBox="1"/>
      </xdr:nvSpPr>
      <xdr:spPr>
        <a:xfrm>
          <a:off x="12547111" y="1194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168636</xdr:rowOff>
    </xdr:from>
    <xdr:to>
      <xdr:col>85</xdr:col>
      <xdr:colOff>126364</xdr:colOff>
      <xdr:row>98</xdr:row>
      <xdr:rowOff>86379</xdr:rowOff>
    </xdr:to>
    <xdr:cxnSp macro="">
      <xdr:nvCxnSpPr>
        <xdr:cNvPr id="674" name="直線コネクタ 673"/>
        <xdr:cNvCxnSpPr/>
      </xdr:nvCxnSpPr>
      <xdr:spPr>
        <a:xfrm flipV="1">
          <a:off x="16317595" y="15427686"/>
          <a:ext cx="1269" cy="146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90206</xdr:rowOff>
    </xdr:from>
    <xdr:ext cx="469744" cy="259045"/>
    <xdr:sp macro="" textlink="">
      <xdr:nvSpPr>
        <xdr:cNvPr id="675" name="積立金最小値テキスト"/>
        <xdr:cNvSpPr txBox="1"/>
      </xdr:nvSpPr>
      <xdr:spPr>
        <a:xfrm>
          <a:off x="16370300" y="1689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86379</xdr:rowOff>
    </xdr:from>
    <xdr:to>
      <xdr:col>86</xdr:col>
      <xdr:colOff>25400</xdr:colOff>
      <xdr:row>98</xdr:row>
      <xdr:rowOff>86379</xdr:rowOff>
    </xdr:to>
    <xdr:cxnSp macro="">
      <xdr:nvCxnSpPr>
        <xdr:cNvPr id="676" name="直線コネクタ 675"/>
        <xdr:cNvCxnSpPr/>
      </xdr:nvCxnSpPr>
      <xdr:spPr>
        <a:xfrm>
          <a:off x="16230600" y="1688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115313</xdr:rowOff>
    </xdr:from>
    <xdr:ext cx="534377" cy="259045"/>
    <xdr:sp macro="" textlink="">
      <xdr:nvSpPr>
        <xdr:cNvPr id="677" name="積立金最大値テキスト"/>
        <xdr:cNvSpPr txBox="1"/>
      </xdr:nvSpPr>
      <xdr:spPr>
        <a:xfrm>
          <a:off x="16370300" y="152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168636</xdr:rowOff>
    </xdr:from>
    <xdr:to>
      <xdr:col>86</xdr:col>
      <xdr:colOff>25400</xdr:colOff>
      <xdr:row>89</xdr:row>
      <xdr:rowOff>168636</xdr:rowOff>
    </xdr:to>
    <xdr:cxnSp macro="">
      <xdr:nvCxnSpPr>
        <xdr:cNvPr id="678" name="直線コネクタ 677"/>
        <xdr:cNvCxnSpPr/>
      </xdr:nvCxnSpPr>
      <xdr:spPr>
        <a:xfrm>
          <a:off x="16230600" y="1542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84379</xdr:rowOff>
    </xdr:from>
    <xdr:to>
      <xdr:col>85</xdr:col>
      <xdr:colOff>127000</xdr:colOff>
      <xdr:row>95</xdr:row>
      <xdr:rowOff>64033</xdr:rowOff>
    </xdr:to>
    <xdr:cxnSp macro="">
      <xdr:nvCxnSpPr>
        <xdr:cNvPr id="679" name="直線コネクタ 678"/>
        <xdr:cNvCxnSpPr/>
      </xdr:nvCxnSpPr>
      <xdr:spPr>
        <a:xfrm>
          <a:off x="15481300" y="16200679"/>
          <a:ext cx="838200" cy="15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20465</xdr:rowOff>
    </xdr:from>
    <xdr:ext cx="534377" cy="259045"/>
    <xdr:sp macro="" textlink="">
      <xdr:nvSpPr>
        <xdr:cNvPr id="680" name="積立金平均値テキスト"/>
        <xdr:cNvSpPr txBox="1"/>
      </xdr:nvSpPr>
      <xdr:spPr>
        <a:xfrm>
          <a:off x="16370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42038</xdr:rowOff>
    </xdr:from>
    <xdr:to>
      <xdr:col>85</xdr:col>
      <xdr:colOff>177800</xdr:colOff>
      <xdr:row>95</xdr:row>
      <xdr:rowOff>143638</xdr:rowOff>
    </xdr:to>
    <xdr:sp macro="" textlink="">
      <xdr:nvSpPr>
        <xdr:cNvPr id="681" name="フローチャート: 判断 680"/>
        <xdr:cNvSpPr/>
      </xdr:nvSpPr>
      <xdr:spPr>
        <a:xfrm>
          <a:off x="16268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84379</xdr:rowOff>
    </xdr:from>
    <xdr:to>
      <xdr:col>81</xdr:col>
      <xdr:colOff>50800</xdr:colOff>
      <xdr:row>98</xdr:row>
      <xdr:rowOff>153282</xdr:rowOff>
    </xdr:to>
    <xdr:cxnSp macro="">
      <xdr:nvCxnSpPr>
        <xdr:cNvPr id="682" name="直線コネクタ 681"/>
        <xdr:cNvCxnSpPr/>
      </xdr:nvCxnSpPr>
      <xdr:spPr>
        <a:xfrm flipV="1">
          <a:off x="14592300" y="16200679"/>
          <a:ext cx="889000" cy="75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107187</xdr:rowOff>
    </xdr:from>
    <xdr:to>
      <xdr:col>81</xdr:col>
      <xdr:colOff>101600</xdr:colOff>
      <xdr:row>96</xdr:row>
      <xdr:rowOff>37337</xdr:rowOff>
    </xdr:to>
    <xdr:sp macro="" textlink="">
      <xdr:nvSpPr>
        <xdr:cNvPr id="683" name="フローチャート: 判断 682"/>
        <xdr:cNvSpPr/>
      </xdr:nvSpPr>
      <xdr:spPr>
        <a:xfrm>
          <a:off x="1543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28464</xdr:rowOff>
    </xdr:from>
    <xdr:ext cx="534377" cy="259045"/>
    <xdr:sp macro="" textlink="">
      <xdr:nvSpPr>
        <xdr:cNvPr id="684" name="テキスト ボックス 683"/>
        <xdr:cNvSpPr txBox="1"/>
      </xdr:nvSpPr>
      <xdr:spPr>
        <a:xfrm>
          <a:off x="15214111" y="164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25952</xdr:rowOff>
    </xdr:from>
    <xdr:to>
      <xdr:col>76</xdr:col>
      <xdr:colOff>114300</xdr:colOff>
      <xdr:row>98</xdr:row>
      <xdr:rowOff>153282</xdr:rowOff>
    </xdr:to>
    <xdr:cxnSp macro="">
      <xdr:nvCxnSpPr>
        <xdr:cNvPr id="685" name="直線コネクタ 684"/>
        <xdr:cNvCxnSpPr/>
      </xdr:nvCxnSpPr>
      <xdr:spPr>
        <a:xfrm>
          <a:off x="13703300" y="16828052"/>
          <a:ext cx="8890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299</xdr:rowOff>
    </xdr:from>
    <xdr:to>
      <xdr:col>76</xdr:col>
      <xdr:colOff>165100</xdr:colOff>
      <xdr:row>97</xdr:row>
      <xdr:rowOff>101899</xdr:rowOff>
    </xdr:to>
    <xdr:sp macro="" textlink="">
      <xdr:nvSpPr>
        <xdr:cNvPr id="686" name="フローチャート: 判断 685"/>
        <xdr:cNvSpPr/>
      </xdr:nvSpPr>
      <xdr:spPr>
        <a:xfrm>
          <a:off x="14541500" y="1663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118426</xdr:rowOff>
    </xdr:from>
    <xdr:ext cx="534377" cy="259045"/>
    <xdr:sp macro="" textlink="">
      <xdr:nvSpPr>
        <xdr:cNvPr id="687" name="テキスト ボックス 686"/>
        <xdr:cNvSpPr txBox="1"/>
      </xdr:nvSpPr>
      <xdr:spPr>
        <a:xfrm>
          <a:off x="14325111" y="1640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2978</xdr:rowOff>
    </xdr:from>
    <xdr:to>
      <xdr:col>71</xdr:col>
      <xdr:colOff>177800</xdr:colOff>
      <xdr:row>98</xdr:row>
      <xdr:rowOff>25952</xdr:rowOff>
    </xdr:to>
    <xdr:cxnSp macro="">
      <xdr:nvCxnSpPr>
        <xdr:cNvPr id="688" name="直線コネクタ 687"/>
        <xdr:cNvCxnSpPr/>
      </xdr:nvCxnSpPr>
      <xdr:spPr>
        <a:xfrm>
          <a:off x="12814300" y="16119278"/>
          <a:ext cx="889000" cy="70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55924</xdr:rowOff>
    </xdr:from>
    <xdr:to>
      <xdr:col>72</xdr:col>
      <xdr:colOff>38100</xdr:colOff>
      <xdr:row>96</xdr:row>
      <xdr:rowOff>157524</xdr:rowOff>
    </xdr:to>
    <xdr:sp macro="" textlink="">
      <xdr:nvSpPr>
        <xdr:cNvPr id="689" name="フローチャート: 判断 688"/>
        <xdr:cNvSpPr/>
      </xdr:nvSpPr>
      <xdr:spPr>
        <a:xfrm>
          <a:off x="136525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2601</xdr:rowOff>
    </xdr:from>
    <xdr:ext cx="534377" cy="259045"/>
    <xdr:sp macro="" textlink="">
      <xdr:nvSpPr>
        <xdr:cNvPr id="690" name="テキスト ボックス 689"/>
        <xdr:cNvSpPr txBox="1"/>
      </xdr:nvSpPr>
      <xdr:spPr>
        <a:xfrm>
          <a:off x="13436111" y="162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64458</xdr:rowOff>
    </xdr:from>
    <xdr:to>
      <xdr:col>67</xdr:col>
      <xdr:colOff>101600</xdr:colOff>
      <xdr:row>96</xdr:row>
      <xdr:rowOff>166058</xdr:rowOff>
    </xdr:to>
    <xdr:sp macro="" textlink="">
      <xdr:nvSpPr>
        <xdr:cNvPr id="691" name="フローチャート: 判断 690"/>
        <xdr:cNvSpPr/>
      </xdr:nvSpPr>
      <xdr:spPr>
        <a:xfrm>
          <a:off x="12763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157185</xdr:rowOff>
    </xdr:from>
    <xdr:ext cx="534377" cy="259045"/>
    <xdr:sp macro="" textlink="">
      <xdr:nvSpPr>
        <xdr:cNvPr id="692" name="テキスト ボックス 691"/>
        <xdr:cNvSpPr txBox="1"/>
      </xdr:nvSpPr>
      <xdr:spPr>
        <a:xfrm>
          <a:off x="12547111"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13233</xdr:rowOff>
    </xdr:from>
    <xdr:to>
      <xdr:col>85</xdr:col>
      <xdr:colOff>177800</xdr:colOff>
      <xdr:row>95</xdr:row>
      <xdr:rowOff>114833</xdr:rowOff>
    </xdr:to>
    <xdr:sp macro="" textlink="">
      <xdr:nvSpPr>
        <xdr:cNvPr id="698" name="楕円 697"/>
        <xdr:cNvSpPr/>
      </xdr:nvSpPr>
      <xdr:spPr>
        <a:xfrm>
          <a:off x="16268700" y="163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36110</xdr:rowOff>
    </xdr:from>
    <xdr:ext cx="534377" cy="259045"/>
    <xdr:sp macro="" textlink="">
      <xdr:nvSpPr>
        <xdr:cNvPr id="699" name="積立金該当値テキスト"/>
        <xdr:cNvSpPr txBox="1"/>
      </xdr:nvSpPr>
      <xdr:spPr>
        <a:xfrm>
          <a:off x="16370300" y="1615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33579</xdr:rowOff>
    </xdr:from>
    <xdr:to>
      <xdr:col>81</xdr:col>
      <xdr:colOff>101600</xdr:colOff>
      <xdr:row>94</xdr:row>
      <xdr:rowOff>135179</xdr:rowOff>
    </xdr:to>
    <xdr:sp macro="" textlink="">
      <xdr:nvSpPr>
        <xdr:cNvPr id="700" name="楕円 699"/>
        <xdr:cNvSpPr/>
      </xdr:nvSpPr>
      <xdr:spPr>
        <a:xfrm>
          <a:off x="15430500" y="1614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151706</xdr:rowOff>
    </xdr:from>
    <xdr:ext cx="534377" cy="259045"/>
    <xdr:sp macro="" textlink="">
      <xdr:nvSpPr>
        <xdr:cNvPr id="701" name="テキスト ボックス 700"/>
        <xdr:cNvSpPr txBox="1"/>
      </xdr:nvSpPr>
      <xdr:spPr>
        <a:xfrm>
          <a:off x="15214111" y="1592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102482</xdr:rowOff>
    </xdr:from>
    <xdr:to>
      <xdr:col>76</xdr:col>
      <xdr:colOff>165100</xdr:colOff>
      <xdr:row>99</xdr:row>
      <xdr:rowOff>32632</xdr:rowOff>
    </xdr:to>
    <xdr:sp macro="" textlink="">
      <xdr:nvSpPr>
        <xdr:cNvPr id="702" name="楕円 701"/>
        <xdr:cNvSpPr/>
      </xdr:nvSpPr>
      <xdr:spPr>
        <a:xfrm>
          <a:off x="14541500" y="1690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23759</xdr:rowOff>
    </xdr:from>
    <xdr:ext cx="469744" cy="259045"/>
    <xdr:sp macro="" textlink="">
      <xdr:nvSpPr>
        <xdr:cNvPr id="703" name="テキスト ボックス 702"/>
        <xdr:cNvSpPr txBox="1"/>
      </xdr:nvSpPr>
      <xdr:spPr>
        <a:xfrm>
          <a:off x="14357428" y="1699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146602</xdr:rowOff>
    </xdr:from>
    <xdr:to>
      <xdr:col>72</xdr:col>
      <xdr:colOff>38100</xdr:colOff>
      <xdr:row>98</xdr:row>
      <xdr:rowOff>76752</xdr:rowOff>
    </xdr:to>
    <xdr:sp macro="" textlink="">
      <xdr:nvSpPr>
        <xdr:cNvPr id="704" name="楕円 703"/>
        <xdr:cNvSpPr/>
      </xdr:nvSpPr>
      <xdr:spPr>
        <a:xfrm>
          <a:off x="13652500" y="1677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67879</xdr:rowOff>
    </xdr:from>
    <xdr:ext cx="469744" cy="259045"/>
    <xdr:sp macro="" textlink="">
      <xdr:nvSpPr>
        <xdr:cNvPr id="705" name="テキスト ボックス 704"/>
        <xdr:cNvSpPr txBox="1"/>
      </xdr:nvSpPr>
      <xdr:spPr>
        <a:xfrm>
          <a:off x="13468428" y="1686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123628</xdr:rowOff>
    </xdr:from>
    <xdr:to>
      <xdr:col>67</xdr:col>
      <xdr:colOff>101600</xdr:colOff>
      <xdr:row>94</xdr:row>
      <xdr:rowOff>53778</xdr:rowOff>
    </xdr:to>
    <xdr:sp macro="" textlink="">
      <xdr:nvSpPr>
        <xdr:cNvPr id="706" name="楕円 705"/>
        <xdr:cNvSpPr/>
      </xdr:nvSpPr>
      <xdr:spPr>
        <a:xfrm>
          <a:off x="12763500" y="160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70305</xdr:rowOff>
    </xdr:from>
    <xdr:ext cx="534377" cy="259045"/>
    <xdr:sp macro="" textlink="">
      <xdr:nvSpPr>
        <xdr:cNvPr id="707" name="テキスト ボックス 706"/>
        <xdr:cNvSpPr txBox="1"/>
      </xdr:nvSpPr>
      <xdr:spPr>
        <a:xfrm>
          <a:off x="12547111" y="158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44994</xdr:rowOff>
    </xdr:from>
    <xdr:to>
      <xdr:col>116</xdr:col>
      <xdr:colOff>62864</xdr:colOff>
      <xdr:row>39</xdr:row>
      <xdr:rowOff>98878</xdr:rowOff>
    </xdr:to>
    <xdr:cxnSp macro="">
      <xdr:nvCxnSpPr>
        <xdr:cNvPr id="733" name="直線コネクタ 732"/>
        <xdr:cNvCxnSpPr/>
      </xdr:nvCxnSpPr>
      <xdr:spPr>
        <a:xfrm flipV="1">
          <a:off x="22159595" y="5188494"/>
          <a:ext cx="1269"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34" name="投資及び出資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163121</xdr:rowOff>
    </xdr:from>
    <xdr:ext cx="469744" cy="259045"/>
    <xdr:sp macro="" textlink="">
      <xdr:nvSpPr>
        <xdr:cNvPr id="736" name="投資及び出資金最大値テキスト"/>
        <xdr:cNvSpPr txBox="1"/>
      </xdr:nvSpPr>
      <xdr:spPr>
        <a:xfrm>
          <a:off x="22212300" y="496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44994</xdr:rowOff>
    </xdr:from>
    <xdr:to>
      <xdr:col>116</xdr:col>
      <xdr:colOff>152400</xdr:colOff>
      <xdr:row>30</xdr:row>
      <xdr:rowOff>44994</xdr:rowOff>
    </xdr:to>
    <xdr:cxnSp macro="">
      <xdr:nvCxnSpPr>
        <xdr:cNvPr id="737" name="直線コネクタ 736"/>
        <xdr:cNvCxnSpPr/>
      </xdr:nvCxnSpPr>
      <xdr:spPr>
        <a:xfrm>
          <a:off x="22072600" y="518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39" name="投資及び出資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40" name="フローチャート: 判断 739"/>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42" name="フローチャート: 判断 741"/>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3" name="テキスト ボックス 74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5" name="フローチャート: 判断 744"/>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6" name="テキスト ボックス 74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36104</xdr:rowOff>
    </xdr:from>
    <xdr:to>
      <xdr:col>102</xdr:col>
      <xdr:colOff>165100</xdr:colOff>
      <xdr:row>39</xdr:row>
      <xdr:rowOff>137704</xdr:rowOff>
    </xdr:to>
    <xdr:sp macro="" textlink="">
      <xdr:nvSpPr>
        <xdr:cNvPr id="748" name="フローチャート: 判断 747"/>
        <xdr:cNvSpPr/>
      </xdr:nvSpPr>
      <xdr:spPr>
        <a:xfrm>
          <a:off x="19494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154231</xdr:rowOff>
    </xdr:from>
    <xdr:ext cx="313932" cy="259045"/>
    <xdr:sp macro="" textlink="">
      <xdr:nvSpPr>
        <xdr:cNvPr id="749" name="テキスト ボックス 748"/>
        <xdr:cNvSpPr txBox="1"/>
      </xdr:nvSpPr>
      <xdr:spPr>
        <a:xfrm>
          <a:off x="19388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26307</xdr:rowOff>
    </xdr:from>
    <xdr:to>
      <xdr:col>98</xdr:col>
      <xdr:colOff>38100</xdr:colOff>
      <xdr:row>39</xdr:row>
      <xdr:rowOff>127907</xdr:rowOff>
    </xdr:to>
    <xdr:sp macro="" textlink="">
      <xdr:nvSpPr>
        <xdr:cNvPr id="750" name="フローチャート: 判断 749"/>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144434</xdr:rowOff>
    </xdr:from>
    <xdr:ext cx="313932" cy="259045"/>
    <xdr:sp macro="" textlink="">
      <xdr:nvSpPr>
        <xdr:cNvPr id="751" name="テキスト ボックス 750"/>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58" name="投資及び出資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60" name="テキスト ボックス 759"/>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2" name="テキスト ボックス 761"/>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33455</xdr:rowOff>
    </xdr:from>
    <xdr:to>
      <xdr:col>116</xdr:col>
      <xdr:colOff>62864</xdr:colOff>
      <xdr:row>59</xdr:row>
      <xdr:rowOff>98552</xdr:rowOff>
    </xdr:to>
    <xdr:cxnSp macro="">
      <xdr:nvCxnSpPr>
        <xdr:cNvPr id="792" name="直線コネクタ 791"/>
        <xdr:cNvCxnSpPr/>
      </xdr:nvCxnSpPr>
      <xdr:spPr>
        <a:xfrm flipV="1">
          <a:off x="22159595" y="8605955"/>
          <a:ext cx="1269" cy="160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102379</xdr:rowOff>
    </xdr:from>
    <xdr:ext cx="249299" cy="259045"/>
    <xdr:sp macro="" textlink="">
      <xdr:nvSpPr>
        <xdr:cNvPr id="793" name="貸付金最小値テキスト"/>
        <xdr:cNvSpPr txBox="1"/>
      </xdr:nvSpPr>
      <xdr:spPr>
        <a:xfrm>
          <a:off x="22212300" y="10217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98552</xdr:rowOff>
    </xdr:from>
    <xdr:to>
      <xdr:col>116</xdr:col>
      <xdr:colOff>152400</xdr:colOff>
      <xdr:row>59</xdr:row>
      <xdr:rowOff>98552</xdr:rowOff>
    </xdr:to>
    <xdr:cxnSp macro="">
      <xdr:nvCxnSpPr>
        <xdr:cNvPr id="794" name="直線コネクタ 793"/>
        <xdr:cNvCxnSpPr/>
      </xdr:nvCxnSpPr>
      <xdr:spPr>
        <a:xfrm>
          <a:off x="22072600" y="1021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151582</xdr:rowOff>
    </xdr:from>
    <xdr:ext cx="534377" cy="259045"/>
    <xdr:sp macro="" textlink="">
      <xdr:nvSpPr>
        <xdr:cNvPr id="795" name="貸付金最大値テキスト"/>
        <xdr:cNvSpPr txBox="1"/>
      </xdr:nvSpPr>
      <xdr:spPr>
        <a:xfrm>
          <a:off x="22212300" y="83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33455</xdr:rowOff>
    </xdr:from>
    <xdr:to>
      <xdr:col>116</xdr:col>
      <xdr:colOff>152400</xdr:colOff>
      <xdr:row>50</xdr:row>
      <xdr:rowOff>33455</xdr:rowOff>
    </xdr:to>
    <xdr:cxnSp macro="">
      <xdr:nvCxnSpPr>
        <xdr:cNvPr id="796" name="直線コネクタ 795"/>
        <xdr:cNvCxnSpPr/>
      </xdr:nvCxnSpPr>
      <xdr:spPr>
        <a:xfrm>
          <a:off x="22072600" y="860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83530</xdr:rowOff>
    </xdr:from>
    <xdr:to>
      <xdr:col>116</xdr:col>
      <xdr:colOff>63500</xdr:colOff>
      <xdr:row>59</xdr:row>
      <xdr:rowOff>90388</xdr:rowOff>
    </xdr:to>
    <xdr:cxnSp macro="">
      <xdr:nvCxnSpPr>
        <xdr:cNvPr id="797" name="直線コネクタ 796"/>
        <xdr:cNvCxnSpPr/>
      </xdr:nvCxnSpPr>
      <xdr:spPr>
        <a:xfrm>
          <a:off x="21323300" y="1019908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137358</xdr:rowOff>
    </xdr:from>
    <xdr:ext cx="469744" cy="259045"/>
    <xdr:sp macro="" textlink="">
      <xdr:nvSpPr>
        <xdr:cNvPr id="798" name="貸付金平均値テキスト"/>
        <xdr:cNvSpPr txBox="1"/>
      </xdr:nvSpPr>
      <xdr:spPr>
        <a:xfrm>
          <a:off x="22212300" y="973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114481</xdr:rowOff>
    </xdr:from>
    <xdr:to>
      <xdr:col>116</xdr:col>
      <xdr:colOff>114300</xdr:colOff>
      <xdr:row>58</xdr:row>
      <xdr:rowOff>44631</xdr:rowOff>
    </xdr:to>
    <xdr:sp macro="" textlink="">
      <xdr:nvSpPr>
        <xdr:cNvPr id="799" name="フローチャート: 判断 798"/>
        <xdr:cNvSpPr/>
      </xdr:nvSpPr>
      <xdr:spPr>
        <a:xfrm>
          <a:off x="22110700" y="988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49675</xdr:rowOff>
    </xdr:from>
    <xdr:to>
      <xdr:col>111</xdr:col>
      <xdr:colOff>177800</xdr:colOff>
      <xdr:row>59</xdr:row>
      <xdr:rowOff>83530</xdr:rowOff>
    </xdr:to>
    <xdr:cxnSp macro="">
      <xdr:nvCxnSpPr>
        <xdr:cNvPr id="800" name="直線コネクタ 799"/>
        <xdr:cNvCxnSpPr/>
      </xdr:nvCxnSpPr>
      <xdr:spPr>
        <a:xfrm>
          <a:off x="20434300" y="10165225"/>
          <a:ext cx="889000" cy="3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155629</xdr:rowOff>
    </xdr:from>
    <xdr:to>
      <xdr:col>112</xdr:col>
      <xdr:colOff>38100</xdr:colOff>
      <xdr:row>58</xdr:row>
      <xdr:rowOff>85779</xdr:rowOff>
    </xdr:to>
    <xdr:sp macro="" textlink="">
      <xdr:nvSpPr>
        <xdr:cNvPr id="801" name="フローチャート: 判断 800"/>
        <xdr:cNvSpPr/>
      </xdr:nvSpPr>
      <xdr:spPr>
        <a:xfrm>
          <a:off x="212725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102306</xdr:rowOff>
    </xdr:from>
    <xdr:ext cx="469744" cy="259045"/>
    <xdr:sp macro="" textlink="">
      <xdr:nvSpPr>
        <xdr:cNvPr id="802" name="テキスト ボックス 801"/>
        <xdr:cNvSpPr txBox="1"/>
      </xdr:nvSpPr>
      <xdr:spPr>
        <a:xfrm>
          <a:off x="21088428" y="970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49675</xdr:rowOff>
    </xdr:from>
    <xdr:to>
      <xdr:col>107</xdr:col>
      <xdr:colOff>50800</xdr:colOff>
      <xdr:row>59</xdr:row>
      <xdr:rowOff>59581</xdr:rowOff>
    </xdr:to>
    <xdr:cxnSp macro="">
      <xdr:nvCxnSpPr>
        <xdr:cNvPr id="803" name="直線コネクタ 802"/>
        <xdr:cNvCxnSpPr/>
      </xdr:nvCxnSpPr>
      <xdr:spPr>
        <a:xfrm flipV="1">
          <a:off x="19545300" y="1016522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138321</xdr:rowOff>
    </xdr:from>
    <xdr:to>
      <xdr:col>107</xdr:col>
      <xdr:colOff>101600</xdr:colOff>
      <xdr:row>58</xdr:row>
      <xdr:rowOff>68471</xdr:rowOff>
    </xdr:to>
    <xdr:sp macro="" textlink="">
      <xdr:nvSpPr>
        <xdr:cNvPr id="804" name="フローチャート: 判断 803"/>
        <xdr:cNvSpPr/>
      </xdr:nvSpPr>
      <xdr:spPr>
        <a:xfrm>
          <a:off x="20383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84998</xdr:rowOff>
    </xdr:from>
    <xdr:ext cx="469744" cy="259045"/>
    <xdr:sp macro="" textlink="">
      <xdr:nvSpPr>
        <xdr:cNvPr id="805" name="テキスト ボックス 804"/>
        <xdr:cNvSpPr txBox="1"/>
      </xdr:nvSpPr>
      <xdr:spPr>
        <a:xfrm>
          <a:off x="20199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31605</xdr:rowOff>
    </xdr:from>
    <xdr:to>
      <xdr:col>102</xdr:col>
      <xdr:colOff>114300</xdr:colOff>
      <xdr:row>59</xdr:row>
      <xdr:rowOff>59581</xdr:rowOff>
    </xdr:to>
    <xdr:cxnSp macro="">
      <xdr:nvCxnSpPr>
        <xdr:cNvPr id="806" name="直線コネクタ 805"/>
        <xdr:cNvCxnSpPr/>
      </xdr:nvCxnSpPr>
      <xdr:spPr>
        <a:xfrm>
          <a:off x="18656300" y="10147155"/>
          <a:ext cx="889000" cy="2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99785</xdr:rowOff>
    </xdr:from>
    <xdr:to>
      <xdr:col>102</xdr:col>
      <xdr:colOff>165100</xdr:colOff>
      <xdr:row>58</xdr:row>
      <xdr:rowOff>29935</xdr:rowOff>
    </xdr:to>
    <xdr:sp macro="" textlink="">
      <xdr:nvSpPr>
        <xdr:cNvPr id="807" name="フローチャート: 判断 806"/>
        <xdr:cNvSpPr/>
      </xdr:nvSpPr>
      <xdr:spPr>
        <a:xfrm>
          <a:off x="19494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46462</xdr:rowOff>
    </xdr:from>
    <xdr:ext cx="469744" cy="259045"/>
    <xdr:sp macro="" textlink="">
      <xdr:nvSpPr>
        <xdr:cNvPr id="808" name="テキスト ボックス 807"/>
        <xdr:cNvSpPr txBox="1"/>
      </xdr:nvSpPr>
      <xdr:spPr>
        <a:xfrm>
          <a:off x="19310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92384</xdr:rowOff>
    </xdr:from>
    <xdr:to>
      <xdr:col>98</xdr:col>
      <xdr:colOff>38100</xdr:colOff>
      <xdr:row>58</xdr:row>
      <xdr:rowOff>22534</xdr:rowOff>
    </xdr:to>
    <xdr:sp macro="" textlink="">
      <xdr:nvSpPr>
        <xdr:cNvPr id="809" name="フローチャート: 判断 808"/>
        <xdr:cNvSpPr/>
      </xdr:nvSpPr>
      <xdr:spPr>
        <a:xfrm>
          <a:off x="18605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39061</xdr:rowOff>
    </xdr:from>
    <xdr:ext cx="469744" cy="259045"/>
    <xdr:sp macro="" textlink="">
      <xdr:nvSpPr>
        <xdr:cNvPr id="810" name="テキスト ボックス 809"/>
        <xdr:cNvSpPr txBox="1"/>
      </xdr:nvSpPr>
      <xdr:spPr>
        <a:xfrm>
          <a:off x="18421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39588</xdr:rowOff>
    </xdr:from>
    <xdr:to>
      <xdr:col>116</xdr:col>
      <xdr:colOff>114300</xdr:colOff>
      <xdr:row>59</xdr:row>
      <xdr:rowOff>141188</xdr:rowOff>
    </xdr:to>
    <xdr:sp macro="" textlink="">
      <xdr:nvSpPr>
        <xdr:cNvPr id="816" name="楕円 815"/>
        <xdr:cNvSpPr/>
      </xdr:nvSpPr>
      <xdr:spPr>
        <a:xfrm>
          <a:off x="22110700" y="1015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125965</xdr:rowOff>
    </xdr:from>
    <xdr:ext cx="313932" cy="259045"/>
    <xdr:sp macro="" textlink="">
      <xdr:nvSpPr>
        <xdr:cNvPr id="817" name="貸付金該当値テキスト"/>
        <xdr:cNvSpPr txBox="1"/>
      </xdr:nvSpPr>
      <xdr:spPr>
        <a:xfrm>
          <a:off x="22212300" y="10070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32730</xdr:rowOff>
    </xdr:from>
    <xdr:to>
      <xdr:col>112</xdr:col>
      <xdr:colOff>38100</xdr:colOff>
      <xdr:row>59</xdr:row>
      <xdr:rowOff>134330</xdr:rowOff>
    </xdr:to>
    <xdr:sp macro="" textlink="">
      <xdr:nvSpPr>
        <xdr:cNvPr id="818" name="楕円 817"/>
        <xdr:cNvSpPr/>
      </xdr:nvSpPr>
      <xdr:spPr>
        <a:xfrm>
          <a:off x="21272500" y="101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125457</xdr:rowOff>
    </xdr:from>
    <xdr:ext cx="378565" cy="259045"/>
    <xdr:sp macro="" textlink="">
      <xdr:nvSpPr>
        <xdr:cNvPr id="819" name="テキスト ボックス 818"/>
        <xdr:cNvSpPr txBox="1"/>
      </xdr:nvSpPr>
      <xdr:spPr>
        <a:xfrm>
          <a:off x="21134017" y="1024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170325</xdr:rowOff>
    </xdr:from>
    <xdr:to>
      <xdr:col>107</xdr:col>
      <xdr:colOff>101600</xdr:colOff>
      <xdr:row>59</xdr:row>
      <xdr:rowOff>100475</xdr:rowOff>
    </xdr:to>
    <xdr:sp macro="" textlink="">
      <xdr:nvSpPr>
        <xdr:cNvPr id="820" name="楕円 819"/>
        <xdr:cNvSpPr/>
      </xdr:nvSpPr>
      <xdr:spPr>
        <a:xfrm>
          <a:off x="20383500" y="1011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91602</xdr:rowOff>
    </xdr:from>
    <xdr:ext cx="378565" cy="259045"/>
    <xdr:sp macro="" textlink="">
      <xdr:nvSpPr>
        <xdr:cNvPr id="821" name="テキスト ボックス 820"/>
        <xdr:cNvSpPr txBox="1"/>
      </xdr:nvSpPr>
      <xdr:spPr>
        <a:xfrm>
          <a:off x="20245017" y="10207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8781</xdr:rowOff>
    </xdr:from>
    <xdr:to>
      <xdr:col>102</xdr:col>
      <xdr:colOff>165100</xdr:colOff>
      <xdr:row>59</xdr:row>
      <xdr:rowOff>110381</xdr:rowOff>
    </xdr:to>
    <xdr:sp macro="" textlink="">
      <xdr:nvSpPr>
        <xdr:cNvPr id="822" name="楕円 821"/>
        <xdr:cNvSpPr/>
      </xdr:nvSpPr>
      <xdr:spPr>
        <a:xfrm>
          <a:off x="19494500" y="101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101508</xdr:rowOff>
    </xdr:from>
    <xdr:ext cx="378565" cy="259045"/>
    <xdr:sp macro="" textlink="">
      <xdr:nvSpPr>
        <xdr:cNvPr id="823" name="テキスト ボックス 822"/>
        <xdr:cNvSpPr txBox="1"/>
      </xdr:nvSpPr>
      <xdr:spPr>
        <a:xfrm>
          <a:off x="19356017" y="10217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152255</xdr:rowOff>
    </xdr:from>
    <xdr:to>
      <xdr:col>98</xdr:col>
      <xdr:colOff>38100</xdr:colOff>
      <xdr:row>59</xdr:row>
      <xdr:rowOff>82405</xdr:rowOff>
    </xdr:to>
    <xdr:sp macro="" textlink="">
      <xdr:nvSpPr>
        <xdr:cNvPr id="824" name="楕円 823"/>
        <xdr:cNvSpPr/>
      </xdr:nvSpPr>
      <xdr:spPr>
        <a:xfrm>
          <a:off x="18605500" y="1009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73532</xdr:rowOff>
    </xdr:from>
    <xdr:ext cx="378565" cy="259045"/>
    <xdr:sp macro="" textlink="">
      <xdr:nvSpPr>
        <xdr:cNvPr id="825" name="テキスト ボックス 824"/>
        <xdr:cNvSpPr txBox="1"/>
      </xdr:nvSpPr>
      <xdr:spPr>
        <a:xfrm>
          <a:off x="18467017" y="101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82413</xdr:rowOff>
    </xdr:from>
    <xdr:to>
      <xdr:col>116</xdr:col>
      <xdr:colOff>62864</xdr:colOff>
      <xdr:row>77</xdr:row>
      <xdr:rowOff>26772</xdr:rowOff>
    </xdr:to>
    <xdr:cxnSp macro="">
      <xdr:nvCxnSpPr>
        <xdr:cNvPr id="848" name="直線コネクタ 847"/>
        <xdr:cNvCxnSpPr/>
      </xdr:nvCxnSpPr>
      <xdr:spPr>
        <a:xfrm flipV="1">
          <a:off x="22159595" y="12083913"/>
          <a:ext cx="1269" cy="114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30599</xdr:rowOff>
    </xdr:from>
    <xdr:ext cx="534377" cy="259045"/>
    <xdr:sp macro="" textlink="">
      <xdr:nvSpPr>
        <xdr:cNvPr id="849" name="繰出金最小値テキスト"/>
        <xdr:cNvSpPr txBox="1"/>
      </xdr:nvSpPr>
      <xdr:spPr>
        <a:xfrm>
          <a:off x="22212300"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26772</xdr:rowOff>
    </xdr:from>
    <xdr:to>
      <xdr:col>116</xdr:col>
      <xdr:colOff>152400</xdr:colOff>
      <xdr:row>77</xdr:row>
      <xdr:rowOff>26772</xdr:rowOff>
    </xdr:to>
    <xdr:cxnSp macro="">
      <xdr:nvCxnSpPr>
        <xdr:cNvPr id="850" name="直線コネクタ 849"/>
        <xdr:cNvCxnSpPr/>
      </xdr:nvCxnSpPr>
      <xdr:spPr>
        <a:xfrm>
          <a:off x="22072600" y="132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29090</xdr:rowOff>
    </xdr:from>
    <xdr:ext cx="534377" cy="259045"/>
    <xdr:sp macro="" textlink="">
      <xdr:nvSpPr>
        <xdr:cNvPr id="851" name="繰出金最大値テキスト"/>
        <xdr:cNvSpPr txBox="1"/>
      </xdr:nvSpPr>
      <xdr:spPr>
        <a:xfrm>
          <a:off x="22212300" y="118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82413</xdr:rowOff>
    </xdr:from>
    <xdr:to>
      <xdr:col>116</xdr:col>
      <xdr:colOff>152400</xdr:colOff>
      <xdr:row>70</xdr:row>
      <xdr:rowOff>82413</xdr:rowOff>
    </xdr:to>
    <xdr:cxnSp macro="">
      <xdr:nvCxnSpPr>
        <xdr:cNvPr id="852" name="直線コネクタ 851"/>
        <xdr:cNvCxnSpPr/>
      </xdr:nvCxnSpPr>
      <xdr:spPr>
        <a:xfrm>
          <a:off x="22072600" y="1208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162880</xdr:rowOff>
    </xdr:from>
    <xdr:to>
      <xdr:col>116</xdr:col>
      <xdr:colOff>63500</xdr:colOff>
      <xdr:row>75</xdr:row>
      <xdr:rowOff>36053</xdr:rowOff>
    </xdr:to>
    <xdr:cxnSp macro="">
      <xdr:nvCxnSpPr>
        <xdr:cNvPr id="853" name="直線コネクタ 852"/>
        <xdr:cNvCxnSpPr/>
      </xdr:nvCxnSpPr>
      <xdr:spPr>
        <a:xfrm flipV="1">
          <a:off x="21323300" y="12850180"/>
          <a:ext cx="838200" cy="4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96176</xdr:rowOff>
    </xdr:from>
    <xdr:ext cx="534377" cy="259045"/>
    <xdr:sp macro="" textlink="">
      <xdr:nvSpPr>
        <xdr:cNvPr id="854" name="繰出金平均値テキスト"/>
        <xdr:cNvSpPr txBox="1"/>
      </xdr:nvSpPr>
      <xdr:spPr>
        <a:xfrm>
          <a:off x="22212300" y="12783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117749</xdr:rowOff>
    </xdr:from>
    <xdr:to>
      <xdr:col>116</xdr:col>
      <xdr:colOff>114300</xdr:colOff>
      <xdr:row>75</xdr:row>
      <xdr:rowOff>47899</xdr:rowOff>
    </xdr:to>
    <xdr:sp macro="" textlink="">
      <xdr:nvSpPr>
        <xdr:cNvPr id="855" name="フローチャート: 判断 854"/>
        <xdr:cNvSpPr/>
      </xdr:nvSpPr>
      <xdr:spPr>
        <a:xfrm>
          <a:off x="22110700" y="1280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153965</xdr:rowOff>
    </xdr:from>
    <xdr:to>
      <xdr:col>111</xdr:col>
      <xdr:colOff>177800</xdr:colOff>
      <xdr:row>75</xdr:row>
      <xdr:rowOff>36053</xdr:rowOff>
    </xdr:to>
    <xdr:cxnSp macro="">
      <xdr:nvCxnSpPr>
        <xdr:cNvPr id="856" name="直線コネクタ 855"/>
        <xdr:cNvCxnSpPr/>
      </xdr:nvCxnSpPr>
      <xdr:spPr>
        <a:xfrm>
          <a:off x="20434300" y="12841265"/>
          <a:ext cx="889000" cy="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41168</xdr:rowOff>
    </xdr:from>
    <xdr:to>
      <xdr:col>112</xdr:col>
      <xdr:colOff>38100</xdr:colOff>
      <xdr:row>75</xdr:row>
      <xdr:rowOff>142768</xdr:rowOff>
    </xdr:to>
    <xdr:sp macro="" textlink="">
      <xdr:nvSpPr>
        <xdr:cNvPr id="857" name="フローチャート: 判断 856"/>
        <xdr:cNvSpPr/>
      </xdr:nvSpPr>
      <xdr:spPr>
        <a:xfrm>
          <a:off x="212725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133895</xdr:rowOff>
    </xdr:from>
    <xdr:ext cx="534377" cy="259045"/>
    <xdr:sp macro="" textlink="">
      <xdr:nvSpPr>
        <xdr:cNvPr id="858" name="テキスト ボックス 857"/>
        <xdr:cNvSpPr txBox="1"/>
      </xdr:nvSpPr>
      <xdr:spPr>
        <a:xfrm>
          <a:off x="21056111" y="1299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87716</xdr:rowOff>
    </xdr:from>
    <xdr:to>
      <xdr:col>107</xdr:col>
      <xdr:colOff>50800</xdr:colOff>
      <xdr:row>74</xdr:row>
      <xdr:rowOff>153965</xdr:rowOff>
    </xdr:to>
    <xdr:cxnSp macro="">
      <xdr:nvCxnSpPr>
        <xdr:cNvPr id="859" name="直線コネクタ 858"/>
        <xdr:cNvCxnSpPr/>
      </xdr:nvCxnSpPr>
      <xdr:spPr>
        <a:xfrm>
          <a:off x="19545300" y="12775016"/>
          <a:ext cx="889000" cy="6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15473</xdr:rowOff>
    </xdr:from>
    <xdr:to>
      <xdr:col>107</xdr:col>
      <xdr:colOff>101600</xdr:colOff>
      <xdr:row>75</xdr:row>
      <xdr:rowOff>117073</xdr:rowOff>
    </xdr:to>
    <xdr:sp macro="" textlink="">
      <xdr:nvSpPr>
        <xdr:cNvPr id="860" name="フローチャート: 判断 859"/>
        <xdr:cNvSpPr/>
      </xdr:nvSpPr>
      <xdr:spPr>
        <a:xfrm>
          <a:off x="20383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108200</xdr:rowOff>
    </xdr:from>
    <xdr:ext cx="534377" cy="259045"/>
    <xdr:sp macro="" textlink="">
      <xdr:nvSpPr>
        <xdr:cNvPr id="861" name="テキスト ボックス 860"/>
        <xdr:cNvSpPr txBox="1"/>
      </xdr:nvSpPr>
      <xdr:spPr>
        <a:xfrm>
          <a:off x="20167111" y="1296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64811</xdr:rowOff>
    </xdr:from>
    <xdr:to>
      <xdr:col>102</xdr:col>
      <xdr:colOff>114300</xdr:colOff>
      <xdr:row>74</xdr:row>
      <xdr:rowOff>87716</xdr:rowOff>
    </xdr:to>
    <xdr:cxnSp macro="">
      <xdr:nvCxnSpPr>
        <xdr:cNvPr id="862" name="直線コネクタ 861"/>
        <xdr:cNvCxnSpPr/>
      </xdr:nvCxnSpPr>
      <xdr:spPr>
        <a:xfrm>
          <a:off x="18656300" y="12752111"/>
          <a:ext cx="889000" cy="2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8982</xdr:rowOff>
    </xdr:from>
    <xdr:to>
      <xdr:col>102</xdr:col>
      <xdr:colOff>165100</xdr:colOff>
      <xdr:row>75</xdr:row>
      <xdr:rowOff>110582</xdr:rowOff>
    </xdr:to>
    <xdr:sp macro="" textlink="">
      <xdr:nvSpPr>
        <xdr:cNvPr id="863" name="フローチャート: 判断 862"/>
        <xdr:cNvSpPr/>
      </xdr:nvSpPr>
      <xdr:spPr>
        <a:xfrm>
          <a:off x="19494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101709</xdr:rowOff>
    </xdr:from>
    <xdr:ext cx="534377" cy="259045"/>
    <xdr:sp macro="" textlink="">
      <xdr:nvSpPr>
        <xdr:cNvPr id="864" name="テキスト ボックス 863"/>
        <xdr:cNvSpPr txBox="1"/>
      </xdr:nvSpPr>
      <xdr:spPr>
        <a:xfrm>
          <a:off x="19278111" y="1296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22606</xdr:rowOff>
    </xdr:from>
    <xdr:to>
      <xdr:col>98</xdr:col>
      <xdr:colOff>38100</xdr:colOff>
      <xdr:row>75</xdr:row>
      <xdr:rowOff>124206</xdr:rowOff>
    </xdr:to>
    <xdr:sp macro="" textlink="">
      <xdr:nvSpPr>
        <xdr:cNvPr id="865" name="フローチャート: 判断 864"/>
        <xdr:cNvSpPr/>
      </xdr:nvSpPr>
      <xdr:spPr>
        <a:xfrm>
          <a:off x="18605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115333</xdr:rowOff>
    </xdr:from>
    <xdr:ext cx="534377" cy="259045"/>
    <xdr:sp macro="" textlink="">
      <xdr:nvSpPr>
        <xdr:cNvPr id="866" name="テキスト ボックス 865"/>
        <xdr:cNvSpPr txBox="1"/>
      </xdr:nvSpPr>
      <xdr:spPr>
        <a:xfrm>
          <a:off x="18389111" y="129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112080</xdr:rowOff>
    </xdr:from>
    <xdr:to>
      <xdr:col>116</xdr:col>
      <xdr:colOff>114300</xdr:colOff>
      <xdr:row>75</xdr:row>
      <xdr:rowOff>42230</xdr:rowOff>
    </xdr:to>
    <xdr:sp macro="" textlink="">
      <xdr:nvSpPr>
        <xdr:cNvPr id="872" name="楕円 871"/>
        <xdr:cNvSpPr/>
      </xdr:nvSpPr>
      <xdr:spPr>
        <a:xfrm>
          <a:off x="22110700" y="1279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134957</xdr:rowOff>
    </xdr:from>
    <xdr:ext cx="534377" cy="259045"/>
    <xdr:sp macro="" textlink="">
      <xdr:nvSpPr>
        <xdr:cNvPr id="873" name="繰出金該当値テキスト"/>
        <xdr:cNvSpPr txBox="1"/>
      </xdr:nvSpPr>
      <xdr:spPr>
        <a:xfrm>
          <a:off x="22212300" y="1265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156703</xdr:rowOff>
    </xdr:from>
    <xdr:to>
      <xdr:col>112</xdr:col>
      <xdr:colOff>38100</xdr:colOff>
      <xdr:row>75</xdr:row>
      <xdr:rowOff>86853</xdr:rowOff>
    </xdr:to>
    <xdr:sp macro="" textlink="">
      <xdr:nvSpPr>
        <xdr:cNvPr id="874" name="楕円 873"/>
        <xdr:cNvSpPr/>
      </xdr:nvSpPr>
      <xdr:spPr>
        <a:xfrm>
          <a:off x="21272500" y="1284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103380</xdr:rowOff>
    </xdr:from>
    <xdr:ext cx="534377" cy="259045"/>
    <xdr:sp macro="" textlink="">
      <xdr:nvSpPr>
        <xdr:cNvPr id="875" name="テキスト ボックス 874"/>
        <xdr:cNvSpPr txBox="1"/>
      </xdr:nvSpPr>
      <xdr:spPr>
        <a:xfrm>
          <a:off x="21056111" y="1261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103165</xdr:rowOff>
    </xdr:from>
    <xdr:to>
      <xdr:col>107</xdr:col>
      <xdr:colOff>101600</xdr:colOff>
      <xdr:row>75</xdr:row>
      <xdr:rowOff>33315</xdr:rowOff>
    </xdr:to>
    <xdr:sp macro="" textlink="">
      <xdr:nvSpPr>
        <xdr:cNvPr id="876" name="楕円 875"/>
        <xdr:cNvSpPr/>
      </xdr:nvSpPr>
      <xdr:spPr>
        <a:xfrm>
          <a:off x="20383500" y="1279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49842</xdr:rowOff>
    </xdr:from>
    <xdr:ext cx="534377" cy="259045"/>
    <xdr:sp macro="" textlink="">
      <xdr:nvSpPr>
        <xdr:cNvPr id="877" name="テキスト ボックス 876"/>
        <xdr:cNvSpPr txBox="1"/>
      </xdr:nvSpPr>
      <xdr:spPr>
        <a:xfrm>
          <a:off x="20167111" y="1256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36916</xdr:rowOff>
    </xdr:from>
    <xdr:to>
      <xdr:col>102</xdr:col>
      <xdr:colOff>165100</xdr:colOff>
      <xdr:row>74</xdr:row>
      <xdr:rowOff>138516</xdr:rowOff>
    </xdr:to>
    <xdr:sp macro="" textlink="">
      <xdr:nvSpPr>
        <xdr:cNvPr id="878" name="楕円 877"/>
        <xdr:cNvSpPr/>
      </xdr:nvSpPr>
      <xdr:spPr>
        <a:xfrm>
          <a:off x="19494500" y="1272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155043</xdr:rowOff>
    </xdr:from>
    <xdr:ext cx="534377" cy="259045"/>
    <xdr:sp macro="" textlink="">
      <xdr:nvSpPr>
        <xdr:cNvPr id="879" name="テキスト ボックス 878"/>
        <xdr:cNvSpPr txBox="1"/>
      </xdr:nvSpPr>
      <xdr:spPr>
        <a:xfrm>
          <a:off x="19278111" y="1249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14011</xdr:rowOff>
    </xdr:from>
    <xdr:to>
      <xdr:col>98</xdr:col>
      <xdr:colOff>38100</xdr:colOff>
      <xdr:row>74</xdr:row>
      <xdr:rowOff>115611</xdr:rowOff>
    </xdr:to>
    <xdr:sp macro="" textlink="">
      <xdr:nvSpPr>
        <xdr:cNvPr id="880" name="楕円 879"/>
        <xdr:cNvSpPr/>
      </xdr:nvSpPr>
      <xdr:spPr>
        <a:xfrm>
          <a:off x="18605500" y="1270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132138</xdr:rowOff>
    </xdr:from>
    <xdr:ext cx="534377" cy="259045"/>
    <xdr:sp macro="" textlink="">
      <xdr:nvSpPr>
        <xdr:cNvPr id="881" name="テキスト ボックス 880"/>
        <xdr:cNvSpPr txBox="1"/>
      </xdr:nvSpPr>
      <xdr:spPr>
        <a:xfrm>
          <a:off x="18389111" y="1247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年度間で大きな変動が認められる性質は、補助費等、普通建設事業費、公債費、扶助費及び積立金である。</a:t>
          </a:r>
        </a:p>
        <a:p>
          <a:r>
            <a:rPr kumimoji="1" lang="ja-JP" altLang="en-US" sz="1300">
              <a:latin typeface="ＭＳ Ｐゴシック" panose="020B0600070205080204" pitchFamily="50" charset="-128"/>
              <a:ea typeface="ＭＳ Ｐゴシック" panose="020B0600070205080204" pitchFamily="50" charset="-128"/>
            </a:rPr>
            <a:t>補助費等について、令和２年度は国の特別定額給付金の給付事業により大きく増加したものである。そのほか、補助費等全体としては、物価高騰や新たな行政需要に対応するため年々増加傾向にある。</a:t>
          </a:r>
        </a:p>
        <a:p>
          <a:r>
            <a:rPr kumimoji="1" lang="ja-JP" altLang="en-US" sz="1300">
              <a:latin typeface="ＭＳ Ｐゴシック" panose="020B0600070205080204" pitchFamily="50" charset="-128"/>
              <a:ea typeface="ＭＳ Ｐゴシック" panose="020B0600070205080204" pitchFamily="50" charset="-128"/>
            </a:rPr>
            <a:t>普通建設事業費について、令和元年度は芸術文化劇場や区民センターといった施設整備の一つのピークを迎えたため大きく増加した。各年度で整備を行う施設が異なるため、年度ごとにコストが異なっている。</a:t>
          </a:r>
        </a:p>
        <a:p>
          <a:r>
            <a:rPr kumimoji="1" lang="ja-JP" altLang="en-US" sz="1300">
              <a:latin typeface="ＭＳ Ｐゴシック" panose="020B0600070205080204" pitchFamily="50" charset="-128"/>
              <a:ea typeface="ＭＳ Ｐゴシック" panose="020B0600070205080204" pitchFamily="50" charset="-128"/>
            </a:rPr>
            <a:t>扶助費について、令和３年度及び令和４年度は子育て世帯等臨時特別支援事業や電力・ガス・食料品等価格高騰緊急支援給付金等の国の給付金事業により大きく増加したものである。扶助費全体としては、社会保障費が増加を続けていることから年々増加傾向にある。</a:t>
          </a:r>
        </a:p>
        <a:p>
          <a:r>
            <a:rPr kumimoji="1" lang="ja-JP" altLang="en-US" sz="1300">
              <a:latin typeface="ＭＳ Ｐゴシック" panose="020B0600070205080204" pitchFamily="50" charset="-128"/>
              <a:ea typeface="ＭＳ Ｐゴシック" panose="020B0600070205080204" pitchFamily="50" charset="-128"/>
            </a:rPr>
            <a:t>積立金については、計画的な積立の他、税収の上振れ等にあった場合に、将来の財政需要に備えた基金への積立てを増加させている。令和３年度及び令和４年度は、コロナ禍で長期的に減少すると想定された基幹歳入が早期に持ち直したことにより、積立金を増やすことができた。</a:t>
          </a:r>
        </a:p>
        <a:p>
          <a:r>
            <a:rPr kumimoji="1" lang="ja-JP" altLang="en-US" sz="1300">
              <a:latin typeface="ＭＳ Ｐゴシック" panose="020B0600070205080204" pitchFamily="50" charset="-128"/>
              <a:ea typeface="ＭＳ Ｐゴシック" panose="020B0600070205080204" pitchFamily="50" charset="-128"/>
            </a:rPr>
            <a:t>以上のことを踏まえ、年度間の変動がある程度予測可能なものについては計画的に財源対策を行いながら、将来の財政運営に過度の負担を強いることのないよう、引き続き健全な財政運営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288,704
259,771
13.01
149,300,723
144,701,202
4,301,152
77,251,526
17,592,476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147701</xdr:rowOff>
    </xdr:from>
    <xdr:to>
      <xdr:col>24</xdr:col>
      <xdr:colOff>62865</xdr:colOff>
      <xdr:row>38</xdr:row>
      <xdr:rowOff>26924</xdr:rowOff>
    </xdr:to>
    <xdr:cxnSp macro="">
      <xdr:nvCxnSpPr>
        <xdr:cNvPr id="55" name="直線コネクタ 54"/>
        <xdr:cNvCxnSpPr/>
      </xdr:nvCxnSpPr>
      <xdr:spPr>
        <a:xfrm flipV="1">
          <a:off x="4633595" y="5291201"/>
          <a:ext cx="1270" cy="1250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30751</xdr:rowOff>
    </xdr:from>
    <xdr:ext cx="378565" cy="259045"/>
    <xdr:sp macro="" textlink="">
      <xdr:nvSpPr>
        <xdr:cNvPr id="56" name="議会費最小値テキスト"/>
        <xdr:cNvSpPr txBox="1"/>
      </xdr:nvSpPr>
      <xdr:spPr>
        <a:xfrm>
          <a:off x="4686300"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26924</xdr:rowOff>
    </xdr:from>
    <xdr:to>
      <xdr:col>24</xdr:col>
      <xdr:colOff>152400</xdr:colOff>
      <xdr:row>38</xdr:row>
      <xdr:rowOff>26924</xdr:rowOff>
    </xdr:to>
    <xdr:cxnSp macro="">
      <xdr:nvCxnSpPr>
        <xdr:cNvPr id="57" name="直線コネクタ 56"/>
        <xdr:cNvCxnSpPr/>
      </xdr:nvCxnSpPr>
      <xdr:spPr>
        <a:xfrm>
          <a:off x="4546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94378</xdr:rowOff>
    </xdr:from>
    <xdr:ext cx="469744" cy="259045"/>
    <xdr:sp macro="" textlink="">
      <xdr:nvSpPr>
        <xdr:cNvPr id="58" name="議会費最大値テキスト"/>
        <xdr:cNvSpPr txBox="1"/>
      </xdr:nvSpPr>
      <xdr:spPr>
        <a:xfrm>
          <a:off x="4686300" y="50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147701</xdr:rowOff>
    </xdr:from>
    <xdr:to>
      <xdr:col>24</xdr:col>
      <xdr:colOff>152400</xdr:colOff>
      <xdr:row>30</xdr:row>
      <xdr:rowOff>147701</xdr:rowOff>
    </xdr:to>
    <xdr:cxnSp macro="">
      <xdr:nvCxnSpPr>
        <xdr:cNvPr id="59" name="直線コネクタ 58"/>
        <xdr:cNvCxnSpPr/>
      </xdr:nvCxnSpPr>
      <xdr:spPr>
        <a:xfrm>
          <a:off x="4546600" y="529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120078</xdr:rowOff>
    </xdr:from>
    <xdr:to>
      <xdr:col>24</xdr:col>
      <xdr:colOff>63500</xdr:colOff>
      <xdr:row>36</xdr:row>
      <xdr:rowOff>155702</xdr:rowOff>
    </xdr:to>
    <xdr:cxnSp macro="">
      <xdr:nvCxnSpPr>
        <xdr:cNvPr id="60" name="直線コネクタ 59"/>
        <xdr:cNvCxnSpPr/>
      </xdr:nvCxnSpPr>
      <xdr:spPr>
        <a:xfrm>
          <a:off x="3797300" y="6292278"/>
          <a:ext cx="8382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469744" cy="259045"/>
    <xdr:sp macro="" textlink="">
      <xdr:nvSpPr>
        <xdr:cNvPr id="61" name="議会費平均値テキスト"/>
        <xdr:cNvSpPr txBox="1"/>
      </xdr:nvSpPr>
      <xdr:spPr>
        <a:xfrm>
          <a:off x="4686300" y="631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161290</xdr:rowOff>
    </xdr:from>
    <xdr:to>
      <xdr:col>24</xdr:col>
      <xdr:colOff>114300</xdr:colOff>
      <xdr:row>37</xdr:row>
      <xdr:rowOff>91440</xdr:rowOff>
    </xdr:to>
    <xdr:sp macro="" textlink="">
      <xdr:nvSpPr>
        <xdr:cNvPr id="62" name="フローチャート: 判断 61"/>
        <xdr:cNvSpPr/>
      </xdr:nvSpPr>
      <xdr:spPr>
        <a:xfrm>
          <a:off x="4584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118745</xdr:rowOff>
    </xdr:from>
    <xdr:to>
      <xdr:col>19</xdr:col>
      <xdr:colOff>177800</xdr:colOff>
      <xdr:row>36</xdr:row>
      <xdr:rowOff>120078</xdr:rowOff>
    </xdr:to>
    <xdr:cxnSp macro="">
      <xdr:nvCxnSpPr>
        <xdr:cNvPr id="63" name="直線コネクタ 62"/>
        <xdr:cNvCxnSpPr/>
      </xdr:nvCxnSpPr>
      <xdr:spPr>
        <a:xfrm>
          <a:off x="2908300" y="629094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168529</xdr:rowOff>
    </xdr:from>
    <xdr:to>
      <xdr:col>20</xdr:col>
      <xdr:colOff>38100</xdr:colOff>
      <xdr:row>37</xdr:row>
      <xdr:rowOff>98679</xdr:rowOff>
    </xdr:to>
    <xdr:sp macro="" textlink="">
      <xdr:nvSpPr>
        <xdr:cNvPr id="64" name="フローチャート: 判断 63"/>
        <xdr:cNvSpPr/>
      </xdr:nvSpPr>
      <xdr:spPr>
        <a:xfrm>
          <a:off x="37465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89806</xdr:rowOff>
    </xdr:from>
    <xdr:ext cx="469744" cy="259045"/>
    <xdr:sp macro="" textlink="">
      <xdr:nvSpPr>
        <xdr:cNvPr id="65" name="テキスト ボックス 64"/>
        <xdr:cNvSpPr txBox="1"/>
      </xdr:nvSpPr>
      <xdr:spPr>
        <a:xfrm>
          <a:off x="3562428" y="64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116649</xdr:rowOff>
    </xdr:from>
    <xdr:to>
      <xdr:col>15</xdr:col>
      <xdr:colOff>50800</xdr:colOff>
      <xdr:row>36</xdr:row>
      <xdr:rowOff>118745</xdr:rowOff>
    </xdr:to>
    <xdr:cxnSp macro="">
      <xdr:nvCxnSpPr>
        <xdr:cNvPr id="66" name="直線コネクタ 65"/>
        <xdr:cNvCxnSpPr/>
      </xdr:nvCxnSpPr>
      <xdr:spPr>
        <a:xfrm>
          <a:off x="2019300" y="6288849"/>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161861</xdr:rowOff>
    </xdr:from>
    <xdr:to>
      <xdr:col>15</xdr:col>
      <xdr:colOff>101600</xdr:colOff>
      <xdr:row>37</xdr:row>
      <xdr:rowOff>92011</xdr:rowOff>
    </xdr:to>
    <xdr:sp macro="" textlink="">
      <xdr:nvSpPr>
        <xdr:cNvPr id="67" name="フローチャート: 判断 66"/>
        <xdr:cNvSpPr/>
      </xdr:nvSpPr>
      <xdr:spPr>
        <a:xfrm>
          <a:off x="2857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83138</xdr:rowOff>
    </xdr:from>
    <xdr:ext cx="469744" cy="259045"/>
    <xdr:sp macro="" textlink="">
      <xdr:nvSpPr>
        <xdr:cNvPr id="68" name="テキスト ボックス 67"/>
        <xdr:cNvSpPr txBox="1"/>
      </xdr:nvSpPr>
      <xdr:spPr>
        <a:xfrm>
          <a:off x="2673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111125</xdr:rowOff>
    </xdr:from>
    <xdr:to>
      <xdr:col>10</xdr:col>
      <xdr:colOff>114300</xdr:colOff>
      <xdr:row>36</xdr:row>
      <xdr:rowOff>116649</xdr:rowOff>
    </xdr:to>
    <xdr:cxnSp macro="">
      <xdr:nvCxnSpPr>
        <xdr:cNvPr id="69" name="直線コネクタ 68"/>
        <xdr:cNvCxnSpPr/>
      </xdr:nvCxnSpPr>
      <xdr:spPr>
        <a:xfrm>
          <a:off x="1130300" y="6283325"/>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151003</xdr:rowOff>
    </xdr:from>
    <xdr:to>
      <xdr:col>10</xdr:col>
      <xdr:colOff>165100</xdr:colOff>
      <xdr:row>37</xdr:row>
      <xdr:rowOff>81153</xdr:rowOff>
    </xdr:to>
    <xdr:sp macro="" textlink="">
      <xdr:nvSpPr>
        <xdr:cNvPr id="70" name="フローチャート: 判断 69"/>
        <xdr:cNvSpPr/>
      </xdr:nvSpPr>
      <xdr:spPr>
        <a:xfrm>
          <a:off x="1968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72280</xdr:rowOff>
    </xdr:from>
    <xdr:ext cx="469744" cy="259045"/>
    <xdr:sp macro="" textlink="">
      <xdr:nvSpPr>
        <xdr:cNvPr id="71" name="テキスト ボックス 70"/>
        <xdr:cNvSpPr txBox="1"/>
      </xdr:nvSpPr>
      <xdr:spPr>
        <a:xfrm>
          <a:off x="1784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148527</xdr:rowOff>
    </xdr:from>
    <xdr:to>
      <xdr:col>6</xdr:col>
      <xdr:colOff>38100</xdr:colOff>
      <xdr:row>37</xdr:row>
      <xdr:rowOff>78677</xdr:rowOff>
    </xdr:to>
    <xdr:sp macro="" textlink="">
      <xdr:nvSpPr>
        <xdr:cNvPr id="72" name="フローチャート: 判断 71"/>
        <xdr:cNvSpPr/>
      </xdr:nvSpPr>
      <xdr:spPr>
        <a:xfrm>
          <a:off x="1079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69804</xdr:rowOff>
    </xdr:from>
    <xdr:ext cx="469744" cy="259045"/>
    <xdr:sp macro="" textlink="">
      <xdr:nvSpPr>
        <xdr:cNvPr id="73" name="テキスト ボックス 72"/>
        <xdr:cNvSpPr txBox="1"/>
      </xdr:nvSpPr>
      <xdr:spPr>
        <a:xfrm>
          <a:off x="895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104902</xdr:rowOff>
    </xdr:from>
    <xdr:to>
      <xdr:col>24</xdr:col>
      <xdr:colOff>114300</xdr:colOff>
      <xdr:row>37</xdr:row>
      <xdr:rowOff>35052</xdr:rowOff>
    </xdr:to>
    <xdr:sp macro="" textlink="">
      <xdr:nvSpPr>
        <xdr:cNvPr id="79" name="楕円 78"/>
        <xdr:cNvSpPr/>
      </xdr:nvSpPr>
      <xdr:spPr>
        <a:xfrm>
          <a:off x="45847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127779</xdr:rowOff>
    </xdr:from>
    <xdr:ext cx="469744" cy="259045"/>
    <xdr:sp macro="" textlink="">
      <xdr:nvSpPr>
        <xdr:cNvPr id="80" name="議会費該当値テキスト"/>
        <xdr:cNvSpPr txBox="1"/>
      </xdr:nvSpPr>
      <xdr:spPr>
        <a:xfrm>
          <a:off x="4686300" y="612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69278</xdr:rowOff>
    </xdr:from>
    <xdr:to>
      <xdr:col>20</xdr:col>
      <xdr:colOff>38100</xdr:colOff>
      <xdr:row>36</xdr:row>
      <xdr:rowOff>170878</xdr:rowOff>
    </xdr:to>
    <xdr:sp macro="" textlink="">
      <xdr:nvSpPr>
        <xdr:cNvPr id="81" name="楕円 80"/>
        <xdr:cNvSpPr/>
      </xdr:nvSpPr>
      <xdr:spPr>
        <a:xfrm>
          <a:off x="3746500" y="62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15955</xdr:rowOff>
    </xdr:from>
    <xdr:ext cx="469744" cy="259045"/>
    <xdr:sp macro="" textlink="">
      <xdr:nvSpPr>
        <xdr:cNvPr id="82" name="テキスト ボックス 81"/>
        <xdr:cNvSpPr txBox="1"/>
      </xdr:nvSpPr>
      <xdr:spPr>
        <a:xfrm>
          <a:off x="3562428" y="601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67945</xdr:rowOff>
    </xdr:from>
    <xdr:to>
      <xdr:col>15</xdr:col>
      <xdr:colOff>101600</xdr:colOff>
      <xdr:row>36</xdr:row>
      <xdr:rowOff>169545</xdr:rowOff>
    </xdr:to>
    <xdr:sp macro="" textlink="">
      <xdr:nvSpPr>
        <xdr:cNvPr id="83" name="楕円 82"/>
        <xdr:cNvSpPr/>
      </xdr:nvSpPr>
      <xdr:spPr>
        <a:xfrm>
          <a:off x="2857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14622</xdr:rowOff>
    </xdr:from>
    <xdr:ext cx="469744" cy="259045"/>
    <xdr:sp macro="" textlink="">
      <xdr:nvSpPr>
        <xdr:cNvPr id="84" name="テキスト ボックス 83"/>
        <xdr:cNvSpPr txBox="1"/>
      </xdr:nvSpPr>
      <xdr:spPr>
        <a:xfrm>
          <a:off x="2673428" y="601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65849</xdr:rowOff>
    </xdr:from>
    <xdr:to>
      <xdr:col>10</xdr:col>
      <xdr:colOff>165100</xdr:colOff>
      <xdr:row>36</xdr:row>
      <xdr:rowOff>167449</xdr:rowOff>
    </xdr:to>
    <xdr:sp macro="" textlink="">
      <xdr:nvSpPr>
        <xdr:cNvPr id="85" name="楕円 84"/>
        <xdr:cNvSpPr/>
      </xdr:nvSpPr>
      <xdr:spPr>
        <a:xfrm>
          <a:off x="1968500" y="62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12526</xdr:rowOff>
    </xdr:from>
    <xdr:ext cx="469744" cy="259045"/>
    <xdr:sp macro="" textlink="">
      <xdr:nvSpPr>
        <xdr:cNvPr id="86" name="テキスト ボックス 85"/>
        <xdr:cNvSpPr txBox="1"/>
      </xdr:nvSpPr>
      <xdr:spPr>
        <a:xfrm>
          <a:off x="1784428" y="601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60325</xdr:rowOff>
    </xdr:from>
    <xdr:to>
      <xdr:col>6</xdr:col>
      <xdr:colOff>38100</xdr:colOff>
      <xdr:row>36</xdr:row>
      <xdr:rowOff>161925</xdr:rowOff>
    </xdr:to>
    <xdr:sp macro="" textlink="">
      <xdr:nvSpPr>
        <xdr:cNvPr id="87" name="楕円 86"/>
        <xdr:cNvSpPr/>
      </xdr:nvSpPr>
      <xdr:spPr>
        <a:xfrm>
          <a:off x="1079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7002</xdr:rowOff>
    </xdr:from>
    <xdr:ext cx="469744" cy="259045"/>
    <xdr:sp macro="" textlink="">
      <xdr:nvSpPr>
        <xdr:cNvPr id="88" name="テキスト ボックス 87"/>
        <xdr:cNvSpPr txBox="1"/>
      </xdr:nvSpPr>
      <xdr:spPr>
        <a:xfrm>
          <a:off x="895428" y="600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126136</xdr:rowOff>
    </xdr:from>
    <xdr:to>
      <xdr:col>24</xdr:col>
      <xdr:colOff>62865</xdr:colOff>
      <xdr:row>57</xdr:row>
      <xdr:rowOff>109989</xdr:rowOff>
    </xdr:to>
    <xdr:cxnSp macro="">
      <xdr:nvCxnSpPr>
        <xdr:cNvPr id="112" name="直線コネクタ 111"/>
        <xdr:cNvCxnSpPr/>
      </xdr:nvCxnSpPr>
      <xdr:spPr>
        <a:xfrm flipV="1">
          <a:off x="4633595" y="8698636"/>
          <a:ext cx="1270" cy="118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113816</xdr:rowOff>
    </xdr:from>
    <xdr:ext cx="534377" cy="259045"/>
    <xdr:sp macro="" textlink="">
      <xdr:nvSpPr>
        <xdr:cNvPr id="113" name="総務費最小値テキスト"/>
        <xdr:cNvSpPr txBox="1"/>
      </xdr:nvSpPr>
      <xdr:spPr>
        <a:xfrm>
          <a:off x="4686300" y="98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109989</xdr:rowOff>
    </xdr:from>
    <xdr:to>
      <xdr:col>24</xdr:col>
      <xdr:colOff>152400</xdr:colOff>
      <xdr:row>57</xdr:row>
      <xdr:rowOff>109989</xdr:rowOff>
    </xdr:to>
    <xdr:cxnSp macro="">
      <xdr:nvCxnSpPr>
        <xdr:cNvPr id="114" name="直線コネクタ 113"/>
        <xdr:cNvCxnSpPr/>
      </xdr:nvCxnSpPr>
      <xdr:spPr>
        <a:xfrm>
          <a:off x="4546600" y="98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72813</xdr:rowOff>
    </xdr:from>
    <xdr:ext cx="599010" cy="259045"/>
    <xdr:sp macro="" textlink="">
      <xdr:nvSpPr>
        <xdr:cNvPr id="115" name="総務費最大値テキスト"/>
        <xdr:cNvSpPr txBox="1"/>
      </xdr:nvSpPr>
      <xdr:spPr>
        <a:xfrm>
          <a:off x="4686300" y="847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126136</xdr:rowOff>
    </xdr:from>
    <xdr:to>
      <xdr:col>24</xdr:col>
      <xdr:colOff>152400</xdr:colOff>
      <xdr:row>50</xdr:row>
      <xdr:rowOff>126136</xdr:rowOff>
    </xdr:to>
    <xdr:cxnSp macro="">
      <xdr:nvCxnSpPr>
        <xdr:cNvPr id="116" name="直線コネクタ 115"/>
        <xdr:cNvCxnSpPr/>
      </xdr:nvCxnSpPr>
      <xdr:spPr>
        <a:xfrm>
          <a:off x="4546600" y="869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161561</xdr:rowOff>
    </xdr:from>
    <xdr:to>
      <xdr:col>24</xdr:col>
      <xdr:colOff>63500</xdr:colOff>
      <xdr:row>56</xdr:row>
      <xdr:rowOff>33813</xdr:rowOff>
    </xdr:to>
    <xdr:cxnSp macro="">
      <xdr:nvCxnSpPr>
        <xdr:cNvPr id="117" name="直線コネクタ 116"/>
        <xdr:cNvCxnSpPr/>
      </xdr:nvCxnSpPr>
      <xdr:spPr>
        <a:xfrm>
          <a:off x="3797300" y="9591311"/>
          <a:ext cx="838200" cy="4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32694</xdr:rowOff>
    </xdr:from>
    <xdr:ext cx="534377" cy="259045"/>
    <xdr:sp macro="" textlink="">
      <xdr:nvSpPr>
        <xdr:cNvPr id="118" name="総務費平均値テキスト"/>
        <xdr:cNvSpPr txBox="1"/>
      </xdr:nvSpPr>
      <xdr:spPr>
        <a:xfrm>
          <a:off x="4686300" y="9633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54267</xdr:rowOff>
    </xdr:from>
    <xdr:to>
      <xdr:col>24</xdr:col>
      <xdr:colOff>114300</xdr:colOff>
      <xdr:row>56</xdr:row>
      <xdr:rowOff>155867</xdr:rowOff>
    </xdr:to>
    <xdr:sp macro="" textlink="">
      <xdr:nvSpPr>
        <xdr:cNvPr id="119" name="フローチャート: 判断 118"/>
        <xdr:cNvSpPr/>
      </xdr:nvSpPr>
      <xdr:spPr>
        <a:xfrm>
          <a:off x="4584700" y="965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50683</xdr:rowOff>
    </xdr:from>
    <xdr:to>
      <xdr:col>19</xdr:col>
      <xdr:colOff>177800</xdr:colOff>
      <xdr:row>55</xdr:row>
      <xdr:rowOff>161561</xdr:rowOff>
    </xdr:to>
    <xdr:cxnSp macro="">
      <xdr:nvCxnSpPr>
        <xdr:cNvPr id="120" name="直線コネクタ 119"/>
        <xdr:cNvCxnSpPr/>
      </xdr:nvCxnSpPr>
      <xdr:spPr>
        <a:xfrm>
          <a:off x="2908300" y="8966083"/>
          <a:ext cx="889000" cy="6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62047</xdr:rowOff>
    </xdr:from>
    <xdr:to>
      <xdr:col>20</xdr:col>
      <xdr:colOff>38100</xdr:colOff>
      <xdr:row>56</xdr:row>
      <xdr:rowOff>163647</xdr:rowOff>
    </xdr:to>
    <xdr:sp macro="" textlink="">
      <xdr:nvSpPr>
        <xdr:cNvPr id="121" name="フローチャート: 判断 120"/>
        <xdr:cNvSpPr/>
      </xdr:nvSpPr>
      <xdr:spPr>
        <a:xfrm>
          <a:off x="3746500" y="966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154774</xdr:rowOff>
    </xdr:from>
    <xdr:ext cx="534377" cy="259045"/>
    <xdr:sp macro="" textlink="">
      <xdr:nvSpPr>
        <xdr:cNvPr id="122" name="テキスト ボックス 121"/>
        <xdr:cNvSpPr txBox="1"/>
      </xdr:nvSpPr>
      <xdr:spPr>
        <a:xfrm>
          <a:off x="3530111" y="975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50683</xdr:rowOff>
    </xdr:from>
    <xdr:to>
      <xdr:col>15</xdr:col>
      <xdr:colOff>50800</xdr:colOff>
      <xdr:row>54</xdr:row>
      <xdr:rowOff>81895</xdr:rowOff>
    </xdr:to>
    <xdr:cxnSp macro="">
      <xdr:nvCxnSpPr>
        <xdr:cNvPr id="123" name="直線コネクタ 122"/>
        <xdr:cNvCxnSpPr/>
      </xdr:nvCxnSpPr>
      <xdr:spPr>
        <a:xfrm flipV="1">
          <a:off x="2019300" y="8966083"/>
          <a:ext cx="889000" cy="37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52103</xdr:rowOff>
    </xdr:from>
    <xdr:to>
      <xdr:col>15</xdr:col>
      <xdr:colOff>101600</xdr:colOff>
      <xdr:row>52</xdr:row>
      <xdr:rowOff>153703</xdr:rowOff>
    </xdr:to>
    <xdr:sp macro="" textlink="">
      <xdr:nvSpPr>
        <xdr:cNvPr id="124" name="フローチャート: 判断 123"/>
        <xdr:cNvSpPr/>
      </xdr:nvSpPr>
      <xdr:spPr>
        <a:xfrm>
          <a:off x="2857500" y="896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144830</xdr:rowOff>
    </xdr:from>
    <xdr:ext cx="599010" cy="259045"/>
    <xdr:sp macro="" textlink="">
      <xdr:nvSpPr>
        <xdr:cNvPr id="125" name="テキスト ボックス 124"/>
        <xdr:cNvSpPr txBox="1"/>
      </xdr:nvSpPr>
      <xdr:spPr>
        <a:xfrm>
          <a:off x="2608795" y="906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81895</xdr:rowOff>
    </xdr:from>
    <xdr:to>
      <xdr:col>10</xdr:col>
      <xdr:colOff>114300</xdr:colOff>
      <xdr:row>55</xdr:row>
      <xdr:rowOff>127790</xdr:rowOff>
    </xdr:to>
    <xdr:cxnSp macro="">
      <xdr:nvCxnSpPr>
        <xdr:cNvPr id="126" name="直線コネクタ 125"/>
        <xdr:cNvCxnSpPr/>
      </xdr:nvCxnSpPr>
      <xdr:spPr>
        <a:xfrm flipV="1">
          <a:off x="1130300" y="9340195"/>
          <a:ext cx="889000" cy="21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133111</xdr:rowOff>
    </xdr:from>
    <xdr:to>
      <xdr:col>10</xdr:col>
      <xdr:colOff>165100</xdr:colOff>
      <xdr:row>57</xdr:row>
      <xdr:rowOff>63261</xdr:rowOff>
    </xdr:to>
    <xdr:sp macro="" textlink="">
      <xdr:nvSpPr>
        <xdr:cNvPr id="127" name="フローチャート: 判断 126"/>
        <xdr:cNvSpPr/>
      </xdr:nvSpPr>
      <xdr:spPr>
        <a:xfrm>
          <a:off x="1968500" y="973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54388</xdr:rowOff>
    </xdr:from>
    <xdr:ext cx="534377" cy="259045"/>
    <xdr:sp macro="" textlink="">
      <xdr:nvSpPr>
        <xdr:cNvPr id="128" name="テキスト ボックス 127"/>
        <xdr:cNvSpPr txBox="1"/>
      </xdr:nvSpPr>
      <xdr:spPr>
        <a:xfrm>
          <a:off x="1752111" y="982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139817</xdr:rowOff>
    </xdr:from>
    <xdr:to>
      <xdr:col>6</xdr:col>
      <xdr:colOff>38100</xdr:colOff>
      <xdr:row>57</xdr:row>
      <xdr:rowOff>69967</xdr:rowOff>
    </xdr:to>
    <xdr:sp macro="" textlink="">
      <xdr:nvSpPr>
        <xdr:cNvPr id="129" name="フローチャート: 判断 128"/>
        <xdr:cNvSpPr/>
      </xdr:nvSpPr>
      <xdr:spPr>
        <a:xfrm>
          <a:off x="1079500" y="974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61094</xdr:rowOff>
    </xdr:from>
    <xdr:ext cx="534377" cy="259045"/>
    <xdr:sp macro="" textlink="">
      <xdr:nvSpPr>
        <xdr:cNvPr id="130" name="テキスト ボックス 129"/>
        <xdr:cNvSpPr txBox="1"/>
      </xdr:nvSpPr>
      <xdr:spPr>
        <a:xfrm>
          <a:off x="863111" y="983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154463</xdr:rowOff>
    </xdr:from>
    <xdr:to>
      <xdr:col>24</xdr:col>
      <xdr:colOff>114300</xdr:colOff>
      <xdr:row>56</xdr:row>
      <xdr:rowOff>84613</xdr:rowOff>
    </xdr:to>
    <xdr:sp macro="" textlink="">
      <xdr:nvSpPr>
        <xdr:cNvPr id="136" name="楕円 135"/>
        <xdr:cNvSpPr/>
      </xdr:nvSpPr>
      <xdr:spPr>
        <a:xfrm>
          <a:off x="4584700" y="95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5890</xdr:rowOff>
    </xdr:from>
    <xdr:ext cx="534377" cy="259045"/>
    <xdr:sp macro="" textlink="">
      <xdr:nvSpPr>
        <xdr:cNvPr id="137" name="総務費該当値テキスト"/>
        <xdr:cNvSpPr txBox="1"/>
      </xdr:nvSpPr>
      <xdr:spPr>
        <a:xfrm>
          <a:off x="4686300" y="943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110761</xdr:rowOff>
    </xdr:from>
    <xdr:to>
      <xdr:col>20</xdr:col>
      <xdr:colOff>38100</xdr:colOff>
      <xdr:row>56</xdr:row>
      <xdr:rowOff>40911</xdr:rowOff>
    </xdr:to>
    <xdr:sp macro="" textlink="">
      <xdr:nvSpPr>
        <xdr:cNvPr id="138" name="楕円 137"/>
        <xdr:cNvSpPr/>
      </xdr:nvSpPr>
      <xdr:spPr>
        <a:xfrm>
          <a:off x="3746500" y="95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57438</xdr:rowOff>
    </xdr:from>
    <xdr:ext cx="534377" cy="259045"/>
    <xdr:sp macro="" textlink="">
      <xdr:nvSpPr>
        <xdr:cNvPr id="139" name="テキスト ボックス 138"/>
        <xdr:cNvSpPr txBox="1"/>
      </xdr:nvSpPr>
      <xdr:spPr>
        <a:xfrm>
          <a:off x="3530111" y="931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171333</xdr:rowOff>
    </xdr:from>
    <xdr:to>
      <xdr:col>15</xdr:col>
      <xdr:colOff>101600</xdr:colOff>
      <xdr:row>52</xdr:row>
      <xdr:rowOff>101483</xdr:rowOff>
    </xdr:to>
    <xdr:sp macro="" textlink="">
      <xdr:nvSpPr>
        <xdr:cNvPr id="140" name="楕円 139"/>
        <xdr:cNvSpPr/>
      </xdr:nvSpPr>
      <xdr:spPr>
        <a:xfrm>
          <a:off x="2857500" y="891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118010</xdr:rowOff>
    </xdr:from>
    <xdr:ext cx="599010" cy="259045"/>
    <xdr:sp macro="" textlink="">
      <xdr:nvSpPr>
        <xdr:cNvPr id="141" name="テキスト ボックス 140"/>
        <xdr:cNvSpPr txBox="1"/>
      </xdr:nvSpPr>
      <xdr:spPr>
        <a:xfrm>
          <a:off x="2608795" y="869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31095</xdr:rowOff>
    </xdr:from>
    <xdr:to>
      <xdr:col>10</xdr:col>
      <xdr:colOff>165100</xdr:colOff>
      <xdr:row>54</xdr:row>
      <xdr:rowOff>132695</xdr:rowOff>
    </xdr:to>
    <xdr:sp macro="" textlink="">
      <xdr:nvSpPr>
        <xdr:cNvPr id="142" name="楕円 141"/>
        <xdr:cNvSpPr/>
      </xdr:nvSpPr>
      <xdr:spPr>
        <a:xfrm>
          <a:off x="1968500" y="92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149222</xdr:rowOff>
    </xdr:from>
    <xdr:ext cx="599010" cy="259045"/>
    <xdr:sp macro="" textlink="">
      <xdr:nvSpPr>
        <xdr:cNvPr id="143" name="テキスト ボックス 142"/>
        <xdr:cNvSpPr txBox="1"/>
      </xdr:nvSpPr>
      <xdr:spPr>
        <a:xfrm>
          <a:off x="1719795" y="906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76990</xdr:rowOff>
    </xdr:from>
    <xdr:to>
      <xdr:col>6</xdr:col>
      <xdr:colOff>38100</xdr:colOff>
      <xdr:row>56</xdr:row>
      <xdr:rowOff>7140</xdr:rowOff>
    </xdr:to>
    <xdr:sp macro="" textlink="">
      <xdr:nvSpPr>
        <xdr:cNvPr id="144" name="楕円 143"/>
        <xdr:cNvSpPr/>
      </xdr:nvSpPr>
      <xdr:spPr>
        <a:xfrm>
          <a:off x="1079500" y="950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23667</xdr:rowOff>
    </xdr:from>
    <xdr:ext cx="534377" cy="259045"/>
    <xdr:sp macro="" textlink="">
      <xdr:nvSpPr>
        <xdr:cNvPr id="145" name="テキスト ボックス 144"/>
        <xdr:cNvSpPr txBox="1"/>
      </xdr:nvSpPr>
      <xdr:spPr>
        <a:xfrm>
          <a:off x="863111" y="928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164589</xdr:rowOff>
    </xdr:from>
    <xdr:to>
      <xdr:col>24</xdr:col>
      <xdr:colOff>62865</xdr:colOff>
      <xdr:row>79</xdr:row>
      <xdr:rowOff>5683</xdr:rowOff>
    </xdr:to>
    <xdr:cxnSp macro="">
      <xdr:nvCxnSpPr>
        <xdr:cNvPr id="174" name="直線コネクタ 173"/>
        <xdr:cNvCxnSpPr/>
      </xdr:nvCxnSpPr>
      <xdr:spPr>
        <a:xfrm flipV="1">
          <a:off x="4633595" y="12166089"/>
          <a:ext cx="1270" cy="138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9510</xdr:rowOff>
    </xdr:from>
    <xdr:ext cx="599010" cy="259045"/>
    <xdr:sp macro="" textlink="">
      <xdr:nvSpPr>
        <xdr:cNvPr id="175" name="民生費最小値テキスト"/>
        <xdr:cNvSpPr txBox="1"/>
      </xdr:nvSpPr>
      <xdr:spPr>
        <a:xfrm>
          <a:off x="4686300" y="1355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5683</xdr:rowOff>
    </xdr:from>
    <xdr:to>
      <xdr:col>24</xdr:col>
      <xdr:colOff>152400</xdr:colOff>
      <xdr:row>79</xdr:row>
      <xdr:rowOff>5683</xdr:rowOff>
    </xdr:to>
    <xdr:cxnSp macro="">
      <xdr:nvCxnSpPr>
        <xdr:cNvPr id="176" name="直線コネクタ 175"/>
        <xdr:cNvCxnSpPr/>
      </xdr:nvCxnSpPr>
      <xdr:spPr>
        <a:xfrm>
          <a:off x="4546600" y="1355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111266</xdr:rowOff>
    </xdr:from>
    <xdr:ext cx="599010" cy="259045"/>
    <xdr:sp macro="" textlink="">
      <xdr:nvSpPr>
        <xdr:cNvPr id="177" name="民生費最大値テキスト"/>
        <xdr:cNvSpPr txBox="1"/>
      </xdr:nvSpPr>
      <xdr:spPr>
        <a:xfrm>
          <a:off x="4686300" y="1194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164589</xdr:rowOff>
    </xdr:from>
    <xdr:to>
      <xdr:col>24</xdr:col>
      <xdr:colOff>152400</xdr:colOff>
      <xdr:row>70</xdr:row>
      <xdr:rowOff>164589</xdr:rowOff>
    </xdr:to>
    <xdr:cxnSp macro="">
      <xdr:nvCxnSpPr>
        <xdr:cNvPr id="178" name="直線コネクタ 177"/>
        <xdr:cNvCxnSpPr/>
      </xdr:nvCxnSpPr>
      <xdr:spPr>
        <a:xfrm>
          <a:off x="4546600" y="1216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45993</xdr:rowOff>
    </xdr:from>
    <xdr:to>
      <xdr:col>24</xdr:col>
      <xdr:colOff>63500</xdr:colOff>
      <xdr:row>76</xdr:row>
      <xdr:rowOff>46726</xdr:rowOff>
    </xdr:to>
    <xdr:cxnSp macro="">
      <xdr:nvCxnSpPr>
        <xdr:cNvPr id="179" name="直線コネクタ 178"/>
        <xdr:cNvCxnSpPr/>
      </xdr:nvCxnSpPr>
      <xdr:spPr>
        <a:xfrm flipV="1">
          <a:off x="3797300" y="13076193"/>
          <a:ext cx="838200" cy="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25370</xdr:rowOff>
    </xdr:from>
    <xdr:ext cx="599010" cy="259045"/>
    <xdr:sp macro="" textlink="">
      <xdr:nvSpPr>
        <xdr:cNvPr id="180" name="民生費平均値テキスト"/>
        <xdr:cNvSpPr txBox="1"/>
      </xdr:nvSpPr>
      <xdr:spPr>
        <a:xfrm>
          <a:off x="4686300" y="13055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46943</xdr:rowOff>
    </xdr:from>
    <xdr:to>
      <xdr:col>24</xdr:col>
      <xdr:colOff>114300</xdr:colOff>
      <xdr:row>76</xdr:row>
      <xdr:rowOff>148543</xdr:rowOff>
    </xdr:to>
    <xdr:sp macro="" textlink="">
      <xdr:nvSpPr>
        <xdr:cNvPr id="181" name="フローチャート: 判断 180"/>
        <xdr:cNvSpPr/>
      </xdr:nvSpPr>
      <xdr:spPr>
        <a:xfrm>
          <a:off x="4584700" y="1307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46726</xdr:rowOff>
    </xdr:from>
    <xdr:to>
      <xdr:col>19</xdr:col>
      <xdr:colOff>177800</xdr:colOff>
      <xdr:row>77</xdr:row>
      <xdr:rowOff>98933</xdr:rowOff>
    </xdr:to>
    <xdr:cxnSp macro="">
      <xdr:nvCxnSpPr>
        <xdr:cNvPr id="182" name="直線コネクタ 181"/>
        <xdr:cNvCxnSpPr/>
      </xdr:nvCxnSpPr>
      <xdr:spPr>
        <a:xfrm flipV="1">
          <a:off x="2908300" y="13076926"/>
          <a:ext cx="889000" cy="22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45265</xdr:rowOff>
    </xdr:from>
    <xdr:to>
      <xdr:col>20</xdr:col>
      <xdr:colOff>38100</xdr:colOff>
      <xdr:row>76</xdr:row>
      <xdr:rowOff>146865</xdr:rowOff>
    </xdr:to>
    <xdr:sp macro="" textlink="">
      <xdr:nvSpPr>
        <xdr:cNvPr id="183" name="フローチャート: 判断 182"/>
        <xdr:cNvSpPr/>
      </xdr:nvSpPr>
      <xdr:spPr>
        <a:xfrm>
          <a:off x="3746500" y="1307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137992</xdr:rowOff>
    </xdr:from>
    <xdr:ext cx="599010" cy="259045"/>
    <xdr:sp macro="" textlink="">
      <xdr:nvSpPr>
        <xdr:cNvPr id="184" name="テキスト ボックス 183"/>
        <xdr:cNvSpPr txBox="1"/>
      </xdr:nvSpPr>
      <xdr:spPr>
        <a:xfrm>
          <a:off x="3497795" y="1316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98933</xdr:rowOff>
    </xdr:from>
    <xdr:to>
      <xdr:col>15</xdr:col>
      <xdr:colOff>50800</xdr:colOff>
      <xdr:row>77</xdr:row>
      <xdr:rowOff>106372</xdr:rowOff>
    </xdr:to>
    <xdr:cxnSp macro="">
      <xdr:nvCxnSpPr>
        <xdr:cNvPr id="185" name="直線コネクタ 184"/>
        <xdr:cNvCxnSpPr/>
      </xdr:nvCxnSpPr>
      <xdr:spPr>
        <a:xfrm flipV="1">
          <a:off x="2019300" y="13300583"/>
          <a:ext cx="889000" cy="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82480</xdr:rowOff>
    </xdr:from>
    <xdr:to>
      <xdr:col>15</xdr:col>
      <xdr:colOff>101600</xdr:colOff>
      <xdr:row>78</xdr:row>
      <xdr:rowOff>12630</xdr:rowOff>
    </xdr:to>
    <xdr:sp macro="" textlink="">
      <xdr:nvSpPr>
        <xdr:cNvPr id="186" name="フローチャート: 判断 185"/>
        <xdr:cNvSpPr/>
      </xdr:nvSpPr>
      <xdr:spPr>
        <a:xfrm>
          <a:off x="2857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3757</xdr:rowOff>
    </xdr:from>
    <xdr:ext cx="599010" cy="259045"/>
    <xdr:sp macro="" textlink="">
      <xdr:nvSpPr>
        <xdr:cNvPr id="187" name="テキスト ボックス 186"/>
        <xdr:cNvSpPr txBox="1"/>
      </xdr:nvSpPr>
      <xdr:spPr>
        <a:xfrm>
          <a:off x="2608795"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106372</xdr:rowOff>
    </xdr:from>
    <xdr:to>
      <xdr:col>10</xdr:col>
      <xdr:colOff>114300</xdr:colOff>
      <xdr:row>77</xdr:row>
      <xdr:rowOff>130727</xdr:rowOff>
    </xdr:to>
    <xdr:cxnSp macro="">
      <xdr:nvCxnSpPr>
        <xdr:cNvPr id="188" name="直線コネクタ 187"/>
        <xdr:cNvCxnSpPr/>
      </xdr:nvCxnSpPr>
      <xdr:spPr>
        <a:xfrm flipV="1">
          <a:off x="1130300" y="13308022"/>
          <a:ext cx="889000" cy="2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126628</xdr:rowOff>
    </xdr:from>
    <xdr:to>
      <xdr:col>10</xdr:col>
      <xdr:colOff>165100</xdr:colOff>
      <xdr:row>78</xdr:row>
      <xdr:rowOff>56778</xdr:rowOff>
    </xdr:to>
    <xdr:sp macro="" textlink="">
      <xdr:nvSpPr>
        <xdr:cNvPr id="189" name="フローチャート: 判断 188"/>
        <xdr:cNvSpPr/>
      </xdr:nvSpPr>
      <xdr:spPr>
        <a:xfrm>
          <a:off x="1968500" y="133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47905</xdr:rowOff>
    </xdr:from>
    <xdr:ext cx="599010" cy="259045"/>
    <xdr:sp macro="" textlink="">
      <xdr:nvSpPr>
        <xdr:cNvPr id="190" name="テキスト ボックス 189"/>
        <xdr:cNvSpPr txBox="1"/>
      </xdr:nvSpPr>
      <xdr:spPr>
        <a:xfrm>
          <a:off x="1719795" y="1342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34437</xdr:rowOff>
    </xdr:from>
    <xdr:to>
      <xdr:col>6</xdr:col>
      <xdr:colOff>38100</xdr:colOff>
      <xdr:row>78</xdr:row>
      <xdr:rowOff>136037</xdr:rowOff>
    </xdr:to>
    <xdr:sp macro="" textlink="">
      <xdr:nvSpPr>
        <xdr:cNvPr id="191" name="フローチャート: 判断 190"/>
        <xdr:cNvSpPr/>
      </xdr:nvSpPr>
      <xdr:spPr>
        <a:xfrm>
          <a:off x="1079500" y="1340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127164</xdr:rowOff>
    </xdr:from>
    <xdr:ext cx="599010" cy="259045"/>
    <xdr:sp macro="" textlink="">
      <xdr:nvSpPr>
        <xdr:cNvPr id="192" name="テキスト ボックス 191"/>
        <xdr:cNvSpPr txBox="1"/>
      </xdr:nvSpPr>
      <xdr:spPr>
        <a:xfrm>
          <a:off x="830795" y="1350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166643</xdr:rowOff>
    </xdr:from>
    <xdr:to>
      <xdr:col>24</xdr:col>
      <xdr:colOff>114300</xdr:colOff>
      <xdr:row>76</xdr:row>
      <xdr:rowOff>96793</xdr:rowOff>
    </xdr:to>
    <xdr:sp macro="" textlink="">
      <xdr:nvSpPr>
        <xdr:cNvPr id="198" name="楕円 197"/>
        <xdr:cNvSpPr/>
      </xdr:nvSpPr>
      <xdr:spPr>
        <a:xfrm>
          <a:off x="4584700" y="130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18070</xdr:rowOff>
    </xdr:from>
    <xdr:ext cx="599010" cy="259045"/>
    <xdr:sp macro="" textlink="">
      <xdr:nvSpPr>
        <xdr:cNvPr id="199" name="民生費該当値テキスト"/>
        <xdr:cNvSpPr txBox="1"/>
      </xdr:nvSpPr>
      <xdr:spPr>
        <a:xfrm>
          <a:off x="4686300" y="1287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167376</xdr:rowOff>
    </xdr:from>
    <xdr:to>
      <xdr:col>20</xdr:col>
      <xdr:colOff>38100</xdr:colOff>
      <xdr:row>76</xdr:row>
      <xdr:rowOff>97526</xdr:rowOff>
    </xdr:to>
    <xdr:sp macro="" textlink="">
      <xdr:nvSpPr>
        <xdr:cNvPr id="200" name="楕円 199"/>
        <xdr:cNvSpPr/>
      </xdr:nvSpPr>
      <xdr:spPr>
        <a:xfrm>
          <a:off x="3746500" y="130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114054</xdr:rowOff>
    </xdr:from>
    <xdr:ext cx="599010" cy="259045"/>
    <xdr:sp macro="" textlink="">
      <xdr:nvSpPr>
        <xdr:cNvPr id="201" name="テキスト ボックス 200"/>
        <xdr:cNvSpPr txBox="1"/>
      </xdr:nvSpPr>
      <xdr:spPr>
        <a:xfrm>
          <a:off x="3497795" y="1280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48133</xdr:rowOff>
    </xdr:from>
    <xdr:to>
      <xdr:col>15</xdr:col>
      <xdr:colOff>101600</xdr:colOff>
      <xdr:row>77</xdr:row>
      <xdr:rowOff>149733</xdr:rowOff>
    </xdr:to>
    <xdr:sp macro="" textlink="">
      <xdr:nvSpPr>
        <xdr:cNvPr id="202" name="楕円 201"/>
        <xdr:cNvSpPr/>
      </xdr:nvSpPr>
      <xdr:spPr>
        <a:xfrm>
          <a:off x="2857500" y="13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166260</xdr:rowOff>
    </xdr:from>
    <xdr:ext cx="599010" cy="259045"/>
    <xdr:sp macro="" textlink="">
      <xdr:nvSpPr>
        <xdr:cNvPr id="203" name="テキスト ボックス 202"/>
        <xdr:cNvSpPr txBox="1"/>
      </xdr:nvSpPr>
      <xdr:spPr>
        <a:xfrm>
          <a:off x="2608795" y="1302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55572</xdr:rowOff>
    </xdr:from>
    <xdr:to>
      <xdr:col>10</xdr:col>
      <xdr:colOff>165100</xdr:colOff>
      <xdr:row>77</xdr:row>
      <xdr:rowOff>157172</xdr:rowOff>
    </xdr:to>
    <xdr:sp macro="" textlink="">
      <xdr:nvSpPr>
        <xdr:cNvPr id="204" name="楕円 203"/>
        <xdr:cNvSpPr/>
      </xdr:nvSpPr>
      <xdr:spPr>
        <a:xfrm>
          <a:off x="1968500" y="1325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2249</xdr:rowOff>
    </xdr:from>
    <xdr:ext cx="599010" cy="259045"/>
    <xdr:sp macro="" textlink="">
      <xdr:nvSpPr>
        <xdr:cNvPr id="205" name="テキスト ボックス 204"/>
        <xdr:cNvSpPr txBox="1"/>
      </xdr:nvSpPr>
      <xdr:spPr>
        <a:xfrm>
          <a:off x="1719795" y="13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79927</xdr:rowOff>
    </xdr:from>
    <xdr:to>
      <xdr:col>6</xdr:col>
      <xdr:colOff>38100</xdr:colOff>
      <xdr:row>78</xdr:row>
      <xdr:rowOff>10077</xdr:rowOff>
    </xdr:to>
    <xdr:sp macro="" textlink="">
      <xdr:nvSpPr>
        <xdr:cNvPr id="206" name="楕円 205"/>
        <xdr:cNvSpPr/>
      </xdr:nvSpPr>
      <xdr:spPr>
        <a:xfrm>
          <a:off x="1079500" y="132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26604</xdr:rowOff>
    </xdr:from>
    <xdr:ext cx="599010" cy="259045"/>
    <xdr:sp macro="" textlink="">
      <xdr:nvSpPr>
        <xdr:cNvPr id="207" name="テキスト ボックス 206"/>
        <xdr:cNvSpPr txBox="1"/>
      </xdr:nvSpPr>
      <xdr:spPr>
        <a:xfrm>
          <a:off x="830795" y="1305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4121</xdr:rowOff>
    </xdr:from>
    <xdr:to>
      <xdr:col>24</xdr:col>
      <xdr:colOff>62865</xdr:colOff>
      <xdr:row>97</xdr:row>
      <xdr:rowOff>65443</xdr:rowOff>
    </xdr:to>
    <xdr:cxnSp macro="">
      <xdr:nvCxnSpPr>
        <xdr:cNvPr id="232" name="直線コネクタ 231"/>
        <xdr:cNvCxnSpPr/>
      </xdr:nvCxnSpPr>
      <xdr:spPr>
        <a:xfrm flipV="1">
          <a:off x="4633595" y="15606071"/>
          <a:ext cx="1270" cy="109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69270</xdr:rowOff>
    </xdr:from>
    <xdr:ext cx="534377" cy="259045"/>
    <xdr:sp macro="" textlink="">
      <xdr:nvSpPr>
        <xdr:cNvPr id="233" name="衛生費最小値テキスト"/>
        <xdr:cNvSpPr txBox="1"/>
      </xdr:nvSpPr>
      <xdr:spPr>
        <a:xfrm>
          <a:off x="4686300"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65443</xdr:rowOff>
    </xdr:from>
    <xdr:to>
      <xdr:col>24</xdr:col>
      <xdr:colOff>152400</xdr:colOff>
      <xdr:row>97</xdr:row>
      <xdr:rowOff>65443</xdr:rowOff>
    </xdr:to>
    <xdr:cxnSp macro="">
      <xdr:nvCxnSpPr>
        <xdr:cNvPr id="234" name="直線コネクタ 233"/>
        <xdr:cNvCxnSpPr/>
      </xdr:nvCxnSpPr>
      <xdr:spPr>
        <a:xfrm>
          <a:off x="4546600" y="166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122248</xdr:rowOff>
    </xdr:from>
    <xdr:ext cx="534377" cy="259045"/>
    <xdr:sp macro="" textlink="">
      <xdr:nvSpPr>
        <xdr:cNvPr id="235" name="衛生費最大値テキスト"/>
        <xdr:cNvSpPr txBox="1"/>
      </xdr:nvSpPr>
      <xdr:spPr>
        <a:xfrm>
          <a:off x="4686300" y="153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4121</xdr:rowOff>
    </xdr:from>
    <xdr:to>
      <xdr:col>24</xdr:col>
      <xdr:colOff>152400</xdr:colOff>
      <xdr:row>91</xdr:row>
      <xdr:rowOff>4121</xdr:rowOff>
    </xdr:to>
    <xdr:cxnSp macro="">
      <xdr:nvCxnSpPr>
        <xdr:cNvPr id="236" name="直線コネクタ 235"/>
        <xdr:cNvCxnSpPr/>
      </xdr:nvCxnSpPr>
      <xdr:spPr>
        <a:xfrm>
          <a:off x="4546600" y="1560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95580</xdr:rowOff>
    </xdr:from>
    <xdr:to>
      <xdr:col>24</xdr:col>
      <xdr:colOff>63500</xdr:colOff>
      <xdr:row>95</xdr:row>
      <xdr:rowOff>112573</xdr:rowOff>
    </xdr:to>
    <xdr:cxnSp macro="">
      <xdr:nvCxnSpPr>
        <xdr:cNvPr id="237" name="直線コネクタ 236"/>
        <xdr:cNvCxnSpPr/>
      </xdr:nvCxnSpPr>
      <xdr:spPr>
        <a:xfrm flipV="1">
          <a:off x="3797300" y="16383330"/>
          <a:ext cx="8382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121638</xdr:rowOff>
    </xdr:from>
    <xdr:ext cx="534377" cy="259045"/>
    <xdr:sp macro="" textlink="">
      <xdr:nvSpPr>
        <xdr:cNvPr id="238" name="衛生費平均値テキスト"/>
        <xdr:cNvSpPr txBox="1"/>
      </xdr:nvSpPr>
      <xdr:spPr>
        <a:xfrm>
          <a:off x="4686300" y="16409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143211</xdr:rowOff>
    </xdr:from>
    <xdr:to>
      <xdr:col>24</xdr:col>
      <xdr:colOff>114300</xdr:colOff>
      <xdr:row>96</xdr:row>
      <xdr:rowOff>73361</xdr:rowOff>
    </xdr:to>
    <xdr:sp macro="" textlink="">
      <xdr:nvSpPr>
        <xdr:cNvPr id="239" name="フローチャート: 判断 238"/>
        <xdr:cNvSpPr/>
      </xdr:nvSpPr>
      <xdr:spPr>
        <a:xfrm>
          <a:off x="4584700" y="164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112573</xdr:rowOff>
    </xdr:from>
    <xdr:to>
      <xdr:col>19</xdr:col>
      <xdr:colOff>177800</xdr:colOff>
      <xdr:row>97</xdr:row>
      <xdr:rowOff>131260</xdr:rowOff>
    </xdr:to>
    <xdr:cxnSp macro="">
      <xdr:nvCxnSpPr>
        <xdr:cNvPr id="240" name="直線コネクタ 239"/>
        <xdr:cNvCxnSpPr/>
      </xdr:nvCxnSpPr>
      <xdr:spPr>
        <a:xfrm flipV="1">
          <a:off x="2908300" y="16400323"/>
          <a:ext cx="889000" cy="36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160395</xdr:rowOff>
    </xdr:from>
    <xdr:to>
      <xdr:col>20</xdr:col>
      <xdr:colOff>38100</xdr:colOff>
      <xdr:row>96</xdr:row>
      <xdr:rowOff>90545</xdr:rowOff>
    </xdr:to>
    <xdr:sp macro="" textlink="">
      <xdr:nvSpPr>
        <xdr:cNvPr id="241" name="フローチャート: 判断 240"/>
        <xdr:cNvSpPr/>
      </xdr:nvSpPr>
      <xdr:spPr>
        <a:xfrm>
          <a:off x="3746500" y="164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81672</xdr:rowOff>
    </xdr:from>
    <xdr:ext cx="534377" cy="259045"/>
    <xdr:sp macro="" textlink="">
      <xdr:nvSpPr>
        <xdr:cNvPr id="242" name="テキスト ボックス 241"/>
        <xdr:cNvSpPr txBox="1"/>
      </xdr:nvSpPr>
      <xdr:spPr>
        <a:xfrm>
          <a:off x="3530111" y="165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131260</xdr:rowOff>
    </xdr:from>
    <xdr:to>
      <xdr:col>15</xdr:col>
      <xdr:colOff>50800</xdr:colOff>
      <xdr:row>98</xdr:row>
      <xdr:rowOff>31514</xdr:rowOff>
    </xdr:to>
    <xdr:cxnSp macro="">
      <xdr:nvCxnSpPr>
        <xdr:cNvPr id="243" name="直線コネクタ 242"/>
        <xdr:cNvCxnSpPr/>
      </xdr:nvCxnSpPr>
      <xdr:spPr>
        <a:xfrm flipV="1">
          <a:off x="2019300" y="16761910"/>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113970</xdr:rowOff>
    </xdr:from>
    <xdr:to>
      <xdr:col>15</xdr:col>
      <xdr:colOff>101600</xdr:colOff>
      <xdr:row>98</xdr:row>
      <xdr:rowOff>44120</xdr:rowOff>
    </xdr:to>
    <xdr:sp macro="" textlink="">
      <xdr:nvSpPr>
        <xdr:cNvPr id="244" name="フローチャート: 判断 243"/>
        <xdr:cNvSpPr/>
      </xdr:nvSpPr>
      <xdr:spPr>
        <a:xfrm>
          <a:off x="28575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35247</xdr:rowOff>
    </xdr:from>
    <xdr:ext cx="534377" cy="259045"/>
    <xdr:sp macro="" textlink="">
      <xdr:nvSpPr>
        <xdr:cNvPr id="245" name="テキスト ボックス 244"/>
        <xdr:cNvSpPr txBox="1"/>
      </xdr:nvSpPr>
      <xdr:spPr>
        <a:xfrm>
          <a:off x="2641111" y="1683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31514</xdr:rowOff>
    </xdr:from>
    <xdr:to>
      <xdr:col>10</xdr:col>
      <xdr:colOff>114300</xdr:colOff>
      <xdr:row>98</xdr:row>
      <xdr:rowOff>66396</xdr:rowOff>
    </xdr:to>
    <xdr:cxnSp macro="">
      <xdr:nvCxnSpPr>
        <xdr:cNvPr id="246" name="直線コネクタ 245"/>
        <xdr:cNvCxnSpPr/>
      </xdr:nvCxnSpPr>
      <xdr:spPr>
        <a:xfrm flipV="1">
          <a:off x="1130300" y="16833614"/>
          <a:ext cx="889000" cy="3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4642</xdr:rowOff>
    </xdr:from>
    <xdr:to>
      <xdr:col>10</xdr:col>
      <xdr:colOff>165100</xdr:colOff>
      <xdr:row>98</xdr:row>
      <xdr:rowOff>106242</xdr:rowOff>
    </xdr:to>
    <xdr:sp macro="" textlink="">
      <xdr:nvSpPr>
        <xdr:cNvPr id="247" name="フローチャート: 判断 246"/>
        <xdr:cNvSpPr/>
      </xdr:nvSpPr>
      <xdr:spPr>
        <a:xfrm>
          <a:off x="1968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97369</xdr:rowOff>
    </xdr:from>
    <xdr:ext cx="534377" cy="259045"/>
    <xdr:sp macro="" textlink="">
      <xdr:nvSpPr>
        <xdr:cNvPr id="248" name="テキスト ボックス 247"/>
        <xdr:cNvSpPr txBox="1"/>
      </xdr:nvSpPr>
      <xdr:spPr>
        <a:xfrm>
          <a:off x="1752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20529</xdr:rowOff>
    </xdr:from>
    <xdr:to>
      <xdr:col>6</xdr:col>
      <xdr:colOff>38100</xdr:colOff>
      <xdr:row>98</xdr:row>
      <xdr:rowOff>122129</xdr:rowOff>
    </xdr:to>
    <xdr:sp macro="" textlink="">
      <xdr:nvSpPr>
        <xdr:cNvPr id="249" name="フローチャート: 判断 248"/>
        <xdr:cNvSpPr/>
      </xdr:nvSpPr>
      <xdr:spPr>
        <a:xfrm>
          <a:off x="1079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113256</xdr:rowOff>
    </xdr:from>
    <xdr:ext cx="534377" cy="259045"/>
    <xdr:sp macro="" textlink="">
      <xdr:nvSpPr>
        <xdr:cNvPr id="250" name="テキスト ボックス 249"/>
        <xdr:cNvSpPr txBox="1"/>
      </xdr:nvSpPr>
      <xdr:spPr>
        <a:xfrm>
          <a:off x="863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44780</xdr:rowOff>
    </xdr:from>
    <xdr:to>
      <xdr:col>24</xdr:col>
      <xdr:colOff>114300</xdr:colOff>
      <xdr:row>95</xdr:row>
      <xdr:rowOff>146380</xdr:rowOff>
    </xdr:to>
    <xdr:sp macro="" textlink="">
      <xdr:nvSpPr>
        <xdr:cNvPr id="256" name="楕円 255"/>
        <xdr:cNvSpPr/>
      </xdr:nvSpPr>
      <xdr:spPr>
        <a:xfrm>
          <a:off x="4584700" y="163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67657</xdr:rowOff>
    </xdr:from>
    <xdr:ext cx="534377" cy="259045"/>
    <xdr:sp macro="" textlink="">
      <xdr:nvSpPr>
        <xdr:cNvPr id="257" name="衛生費該当値テキスト"/>
        <xdr:cNvSpPr txBox="1"/>
      </xdr:nvSpPr>
      <xdr:spPr>
        <a:xfrm>
          <a:off x="4686300" y="1618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61773</xdr:rowOff>
    </xdr:from>
    <xdr:to>
      <xdr:col>20</xdr:col>
      <xdr:colOff>38100</xdr:colOff>
      <xdr:row>95</xdr:row>
      <xdr:rowOff>163373</xdr:rowOff>
    </xdr:to>
    <xdr:sp macro="" textlink="">
      <xdr:nvSpPr>
        <xdr:cNvPr id="258" name="楕円 257"/>
        <xdr:cNvSpPr/>
      </xdr:nvSpPr>
      <xdr:spPr>
        <a:xfrm>
          <a:off x="3746500" y="163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8450</xdr:rowOff>
    </xdr:from>
    <xdr:ext cx="534377" cy="259045"/>
    <xdr:sp macro="" textlink="">
      <xdr:nvSpPr>
        <xdr:cNvPr id="259" name="テキスト ボックス 258"/>
        <xdr:cNvSpPr txBox="1"/>
      </xdr:nvSpPr>
      <xdr:spPr>
        <a:xfrm>
          <a:off x="3530111" y="161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80460</xdr:rowOff>
    </xdr:from>
    <xdr:to>
      <xdr:col>15</xdr:col>
      <xdr:colOff>101600</xdr:colOff>
      <xdr:row>98</xdr:row>
      <xdr:rowOff>10610</xdr:rowOff>
    </xdr:to>
    <xdr:sp macro="" textlink="">
      <xdr:nvSpPr>
        <xdr:cNvPr id="260" name="楕円 259"/>
        <xdr:cNvSpPr/>
      </xdr:nvSpPr>
      <xdr:spPr>
        <a:xfrm>
          <a:off x="2857500" y="1671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27137</xdr:rowOff>
    </xdr:from>
    <xdr:ext cx="534377" cy="259045"/>
    <xdr:sp macro="" textlink="">
      <xdr:nvSpPr>
        <xdr:cNvPr id="261" name="テキスト ボックス 260"/>
        <xdr:cNvSpPr txBox="1"/>
      </xdr:nvSpPr>
      <xdr:spPr>
        <a:xfrm>
          <a:off x="2641111" y="1648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152164</xdr:rowOff>
    </xdr:from>
    <xdr:to>
      <xdr:col>10</xdr:col>
      <xdr:colOff>165100</xdr:colOff>
      <xdr:row>98</xdr:row>
      <xdr:rowOff>82314</xdr:rowOff>
    </xdr:to>
    <xdr:sp macro="" textlink="">
      <xdr:nvSpPr>
        <xdr:cNvPr id="262" name="楕円 261"/>
        <xdr:cNvSpPr/>
      </xdr:nvSpPr>
      <xdr:spPr>
        <a:xfrm>
          <a:off x="1968500" y="1678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98841</xdr:rowOff>
    </xdr:from>
    <xdr:ext cx="534377" cy="259045"/>
    <xdr:sp macro="" textlink="">
      <xdr:nvSpPr>
        <xdr:cNvPr id="263" name="テキスト ボックス 262"/>
        <xdr:cNvSpPr txBox="1"/>
      </xdr:nvSpPr>
      <xdr:spPr>
        <a:xfrm>
          <a:off x="1752111" y="1655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15596</xdr:rowOff>
    </xdr:from>
    <xdr:to>
      <xdr:col>6</xdr:col>
      <xdr:colOff>38100</xdr:colOff>
      <xdr:row>98</xdr:row>
      <xdr:rowOff>117196</xdr:rowOff>
    </xdr:to>
    <xdr:sp macro="" textlink="">
      <xdr:nvSpPr>
        <xdr:cNvPr id="264" name="楕円 263"/>
        <xdr:cNvSpPr/>
      </xdr:nvSpPr>
      <xdr:spPr>
        <a:xfrm>
          <a:off x="1079500" y="168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133723</xdr:rowOff>
    </xdr:from>
    <xdr:ext cx="534377" cy="259045"/>
    <xdr:sp macro="" textlink="">
      <xdr:nvSpPr>
        <xdr:cNvPr id="265" name="テキスト ボックス 264"/>
        <xdr:cNvSpPr txBox="1"/>
      </xdr:nvSpPr>
      <xdr:spPr>
        <a:xfrm>
          <a:off x="863111" y="165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142901</xdr:rowOff>
    </xdr:from>
    <xdr:to>
      <xdr:col>54</xdr:col>
      <xdr:colOff>189865</xdr:colOff>
      <xdr:row>38</xdr:row>
      <xdr:rowOff>78892</xdr:rowOff>
    </xdr:to>
    <xdr:cxnSp macro="">
      <xdr:nvCxnSpPr>
        <xdr:cNvPr id="287" name="直線コネクタ 286"/>
        <xdr:cNvCxnSpPr/>
      </xdr:nvCxnSpPr>
      <xdr:spPr>
        <a:xfrm flipV="1">
          <a:off x="10475595" y="5286401"/>
          <a:ext cx="127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8"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9" name="直線コネクタ 288"/>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89578</xdr:rowOff>
    </xdr:from>
    <xdr:ext cx="469744" cy="259045"/>
    <xdr:sp macro="" textlink="">
      <xdr:nvSpPr>
        <xdr:cNvPr id="290" name="労働費最大値テキスト"/>
        <xdr:cNvSpPr txBox="1"/>
      </xdr:nvSpPr>
      <xdr:spPr>
        <a:xfrm>
          <a:off x="10528300" y="5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142901</xdr:rowOff>
    </xdr:from>
    <xdr:to>
      <xdr:col>55</xdr:col>
      <xdr:colOff>88900</xdr:colOff>
      <xdr:row>30</xdr:row>
      <xdr:rowOff>142901</xdr:rowOff>
    </xdr:to>
    <xdr:cxnSp macro="">
      <xdr:nvCxnSpPr>
        <xdr:cNvPr id="291" name="直線コネクタ 290"/>
        <xdr:cNvCxnSpPr/>
      </xdr:nvCxnSpPr>
      <xdr:spPr>
        <a:xfrm>
          <a:off x="10388600" y="5286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3454</xdr:rowOff>
    </xdr:from>
    <xdr:to>
      <xdr:col>55</xdr:col>
      <xdr:colOff>0</xdr:colOff>
      <xdr:row>38</xdr:row>
      <xdr:rowOff>16256</xdr:rowOff>
    </xdr:to>
    <xdr:cxnSp macro="">
      <xdr:nvCxnSpPr>
        <xdr:cNvPr id="292" name="直線コネクタ 291"/>
        <xdr:cNvCxnSpPr/>
      </xdr:nvCxnSpPr>
      <xdr:spPr>
        <a:xfrm flipV="1">
          <a:off x="9639300" y="6518554"/>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138295</xdr:rowOff>
    </xdr:from>
    <xdr:ext cx="378565" cy="259045"/>
    <xdr:sp macro="" textlink="">
      <xdr:nvSpPr>
        <xdr:cNvPr id="293" name="労働費平均値テキスト"/>
        <xdr:cNvSpPr txBox="1"/>
      </xdr:nvSpPr>
      <xdr:spPr>
        <a:xfrm>
          <a:off x="10528300" y="61390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115418</xdr:rowOff>
    </xdr:from>
    <xdr:to>
      <xdr:col>55</xdr:col>
      <xdr:colOff>50800</xdr:colOff>
      <xdr:row>37</xdr:row>
      <xdr:rowOff>45568</xdr:rowOff>
    </xdr:to>
    <xdr:sp macro="" textlink="">
      <xdr:nvSpPr>
        <xdr:cNvPr id="294" name="フローチャート: 判断 293"/>
        <xdr:cNvSpPr/>
      </xdr:nvSpPr>
      <xdr:spPr>
        <a:xfrm>
          <a:off x="104267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16256</xdr:rowOff>
    </xdr:from>
    <xdr:to>
      <xdr:col>50</xdr:col>
      <xdr:colOff>114300</xdr:colOff>
      <xdr:row>38</xdr:row>
      <xdr:rowOff>23114</xdr:rowOff>
    </xdr:to>
    <xdr:cxnSp macro="">
      <xdr:nvCxnSpPr>
        <xdr:cNvPr id="295" name="直線コネクタ 294"/>
        <xdr:cNvCxnSpPr/>
      </xdr:nvCxnSpPr>
      <xdr:spPr>
        <a:xfrm flipV="1">
          <a:off x="8750300" y="653135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144678</xdr:rowOff>
    </xdr:from>
    <xdr:to>
      <xdr:col>50</xdr:col>
      <xdr:colOff>165100</xdr:colOff>
      <xdr:row>37</xdr:row>
      <xdr:rowOff>74828</xdr:rowOff>
    </xdr:to>
    <xdr:sp macro="" textlink="">
      <xdr:nvSpPr>
        <xdr:cNvPr id="296" name="フローチャート: 判断 295"/>
        <xdr:cNvSpPr/>
      </xdr:nvSpPr>
      <xdr:spPr>
        <a:xfrm>
          <a:off x="9588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91355</xdr:rowOff>
    </xdr:from>
    <xdr:ext cx="378565" cy="259045"/>
    <xdr:sp macro="" textlink="">
      <xdr:nvSpPr>
        <xdr:cNvPr id="297" name="テキスト ボックス 296"/>
        <xdr:cNvSpPr txBox="1"/>
      </xdr:nvSpPr>
      <xdr:spPr>
        <a:xfrm>
          <a:off x="9450017" y="609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99009</xdr:rowOff>
    </xdr:from>
    <xdr:to>
      <xdr:col>45</xdr:col>
      <xdr:colOff>177800</xdr:colOff>
      <xdr:row>38</xdr:row>
      <xdr:rowOff>23114</xdr:rowOff>
    </xdr:to>
    <xdr:cxnSp macro="">
      <xdr:nvCxnSpPr>
        <xdr:cNvPr id="298" name="直線コネクタ 297"/>
        <xdr:cNvCxnSpPr/>
      </xdr:nvCxnSpPr>
      <xdr:spPr>
        <a:xfrm>
          <a:off x="7861300" y="6442659"/>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122275</xdr:rowOff>
    </xdr:from>
    <xdr:to>
      <xdr:col>46</xdr:col>
      <xdr:colOff>38100</xdr:colOff>
      <xdr:row>37</xdr:row>
      <xdr:rowOff>52425</xdr:rowOff>
    </xdr:to>
    <xdr:sp macro="" textlink="">
      <xdr:nvSpPr>
        <xdr:cNvPr id="299" name="フローチャート: 判断 298"/>
        <xdr:cNvSpPr/>
      </xdr:nvSpPr>
      <xdr:spPr>
        <a:xfrm>
          <a:off x="8699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68952</xdr:rowOff>
    </xdr:from>
    <xdr:ext cx="378565" cy="259045"/>
    <xdr:sp macro="" textlink="">
      <xdr:nvSpPr>
        <xdr:cNvPr id="300" name="テキスト ボックス 299"/>
        <xdr:cNvSpPr txBox="1"/>
      </xdr:nvSpPr>
      <xdr:spPr>
        <a:xfrm>
          <a:off x="8561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99009</xdr:rowOff>
    </xdr:from>
    <xdr:to>
      <xdr:col>41</xdr:col>
      <xdr:colOff>50800</xdr:colOff>
      <xdr:row>38</xdr:row>
      <xdr:rowOff>20371</xdr:rowOff>
    </xdr:to>
    <xdr:cxnSp macro="">
      <xdr:nvCxnSpPr>
        <xdr:cNvPr id="301" name="直線コネクタ 300"/>
        <xdr:cNvCxnSpPr/>
      </xdr:nvCxnSpPr>
      <xdr:spPr>
        <a:xfrm flipV="1">
          <a:off x="6972300" y="6442659"/>
          <a:ext cx="8890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108560</xdr:rowOff>
    </xdr:from>
    <xdr:to>
      <xdr:col>41</xdr:col>
      <xdr:colOff>101600</xdr:colOff>
      <xdr:row>37</xdr:row>
      <xdr:rowOff>38710</xdr:rowOff>
    </xdr:to>
    <xdr:sp macro="" textlink="">
      <xdr:nvSpPr>
        <xdr:cNvPr id="302" name="フローチャート: 判断 301"/>
        <xdr:cNvSpPr/>
      </xdr:nvSpPr>
      <xdr:spPr>
        <a:xfrm>
          <a:off x="7810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55237</xdr:rowOff>
    </xdr:from>
    <xdr:ext cx="378565" cy="259045"/>
    <xdr:sp macro="" textlink="">
      <xdr:nvSpPr>
        <xdr:cNvPr id="303" name="テキスト ボックス 302"/>
        <xdr:cNvSpPr txBox="1"/>
      </xdr:nvSpPr>
      <xdr:spPr>
        <a:xfrm>
          <a:off x="7672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04" name="フローチャート: 判断 303"/>
        <xdr:cNvSpPr/>
      </xdr:nvSpPr>
      <xdr:spPr>
        <a:xfrm>
          <a:off x="6921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50208</xdr:rowOff>
    </xdr:from>
    <xdr:ext cx="378565" cy="259045"/>
    <xdr:sp macro="" textlink="">
      <xdr:nvSpPr>
        <xdr:cNvPr id="305" name="テキスト ボックス 304"/>
        <xdr:cNvSpPr txBox="1"/>
      </xdr:nvSpPr>
      <xdr:spPr>
        <a:xfrm>
          <a:off x="6783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124104</xdr:rowOff>
    </xdr:from>
    <xdr:to>
      <xdr:col>55</xdr:col>
      <xdr:colOff>50800</xdr:colOff>
      <xdr:row>38</xdr:row>
      <xdr:rowOff>54254</xdr:rowOff>
    </xdr:to>
    <xdr:sp macro="" textlink="">
      <xdr:nvSpPr>
        <xdr:cNvPr id="311" name="楕円 310"/>
        <xdr:cNvSpPr/>
      </xdr:nvSpPr>
      <xdr:spPr>
        <a:xfrm>
          <a:off x="10426700" y="64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39031</xdr:rowOff>
    </xdr:from>
    <xdr:ext cx="378565" cy="259045"/>
    <xdr:sp macro="" textlink="">
      <xdr:nvSpPr>
        <xdr:cNvPr id="312" name="労働費該当値テキスト"/>
        <xdr:cNvSpPr txBox="1"/>
      </xdr:nvSpPr>
      <xdr:spPr>
        <a:xfrm>
          <a:off x="10528300" y="6382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136906</xdr:rowOff>
    </xdr:from>
    <xdr:to>
      <xdr:col>50</xdr:col>
      <xdr:colOff>165100</xdr:colOff>
      <xdr:row>38</xdr:row>
      <xdr:rowOff>67056</xdr:rowOff>
    </xdr:to>
    <xdr:sp macro="" textlink="">
      <xdr:nvSpPr>
        <xdr:cNvPr id="313" name="楕円 312"/>
        <xdr:cNvSpPr/>
      </xdr:nvSpPr>
      <xdr:spPr>
        <a:xfrm>
          <a:off x="9588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58183</xdr:rowOff>
    </xdr:from>
    <xdr:ext cx="378565" cy="259045"/>
    <xdr:sp macro="" textlink="">
      <xdr:nvSpPr>
        <xdr:cNvPr id="314" name="テキスト ボックス 313"/>
        <xdr:cNvSpPr txBox="1"/>
      </xdr:nvSpPr>
      <xdr:spPr>
        <a:xfrm>
          <a:off x="9450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143764</xdr:rowOff>
    </xdr:from>
    <xdr:to>
      <xdr:col>46</xdr:col>
      <xdr:colOff>38100</xdr:colOff>
      <xdr:row>38</xdr:row>
      <xdr:rowOff>73914</xdr:rowOff>
    </xdr:to>
    <xdr:sp macro="" textlink="">
      <xdr:nvSpPr>
        <xdr:cNvPr id="315" name="楕円 314"/>
        <xdr:cNvSpPr/>
      </xdr:nvSpPr>
      <xdr:spPr>
        <a:xfrm>
          <a:off x="8699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65041</xdr:rowOff>
    </xdr:from>
    <xdr:ext cx="378565" cy="259045"/>
    <xdr:sp macro="" textlink="">
      <xdr:nvSpPr>
        <xdr:cNvPr id="316" name="テキスト ボックス 315"/>
        <xdr:cNvSpPr txBox="1"/>
      </xdr:nvSpPr>
      <xdr:spPr>
        <a:xfrm>
          <a:off x="8561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48209</xdr:rowOff>
    </xdr:from>
    <xdr:to>
      <xdr:col>41</xdr:col>
      <xdr:colOff>101600</xdr:colOff>
      <xdr:row>37</xdr:row>
      <xdr:rowOff>149809</xdr:rowOff>
    </xdr:to>
    <xdr:sp macro="" textlink="">
      <xdr:nvSpPr>
        <xdr:cNvPr id="317" name="楕円 316"/>
        <xdr:cNvSpPr/>
      </xdr:nvSpPr>
      <xdr:spPr>
        <a:xfrm>
          <a:off x="7810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140936</xdr:rowOff>
    </xdr:from>
    <xdr:ext cx="378565" cy="259045"/>
    <xdr:sp macro="" textlink="">
      <xdr:nvSpPr>
        <xdr:cNvPr id="318" name="テキスト ボックス 317"/>
        <xdr:cNvSpPr txBox="1"/>
      </xdr:nvSpPr>
      <xdr:spPr>
        <a:xfrm>
          <a:off x="7672017" y="6484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141021</xdr:rowOff>
    </xdr:from>
    <xdr:to>
      <xdr:col>36</xdr:col>
      <xdr:colOff>165100</xdr:colOff>
      <xdr:row>38</xdr:row>
      <xdr:rowOff>71171</xdr:rowOff>
    </xdr:to>
    <xdr:sp macro="" textlink="">
      <xdr:nvSpPr>
        <xdr:cNvPr id="319" name="楕円 318"/>
        <xdr:cNvSpPr/>
      </xdr:nvSpPr>
      <xdr:spPr>
        <a:xfrm>
          <a:off x="69215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62298</xdr:rowOff>
    </xdr:from>
    <xdr:ext cx="378565" cy="259045"/>
    <xdr:sp macro="" textlink="">
      <xdr:nvSpPr>
        <xdr:cNvPr id="320" name="テキスト ボックス 319"/>
        <xdr:cNvSpPr txBox="1"/>
      </xdr:nvSpPr>
      <xdr:spPr>
        <a:xfrm>
          <a:off x="6783017" y="6577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6" name="テキスト ボックス 335"/>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8" name="テキスト ボックス 337"/>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0" name="テキスト ボックス 339"/>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100381</xdr:rowOff>
    </xdr:from>
    <xdr:to>
      <xdr:col>54</xdr:col>
      <xdr:colOff>189865</xdr:colOff>
      <xdr:row>58</xdr:row>
      <xdr:rowOff>139700</xdr:rowOff>
    </xdr:to>
    <xdr:cxnSp macro="">
      <xdr:nvCxnSpPr>
        <xdr:cNvPr id="342" name="直線コネクタ 341"/>
        <xdr:cNvCxnSpPr/>
      </xdr:nvCxnSpPr>
      <xdr:spPr>
        <a:xfrm flipV="1">
          <a:off x="10475595" y="8844331"/>
          <a:ext cx="1270" cy="123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3"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4" name="直線コネクタ 343"/>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47058</xdr:rowOff>
    </xdr:from>
    <xdr:ext cx="469744" cy="259045"/>
    <xdr:sp macro="" textlink="">
      <xdr:nvSpPr>
        <xdr:cNvPr id="345" name="農林水産業費最大値テキスト"/>
        <xdr:cNvSpPr txBox="1"/>
      </xdr:nvSpPr>
      <xdr:spPr>
        <a:xfrm>
          <a:off x="10528300" y="8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100381</xdr:rowOff>
    </xdr:from>
    <xdr:to>
      <xdr:col>55</xdr:col>
      <xdr:colOff>88900</xdr:colOff>
      <xdr:row>51</xdr:row>
      <xdr:rowOff>100381</xdr:rowOff>
    </xdr:to>
    <xdr:cxnSp macro="">
      <xdr:nvCxnSpPr>
        <xdr:cNvPr id="346" name="直線コネクタ 345"/>
        <xdr:cNvCxnSpPr/>
      </xdr:nvCxnSpPr>
      <xdr:spPr>
        <a:xfrm>
          <a:off x="10388600" y="884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7" name="直線コネクタ 346"/>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105376</xdr:rowOff>
    </xdr:from>
    <xdr:ext cx="378565" cy="259045"/>
    <xdr:sp macro="" textlink="">
      <xdr:nvSpPr>
        <xdr:cNvPr id="348" name="農林水産業費平均値テキスト"/>
        <xdr:cNvSpPr txBox="1"/>
      </xdr:nvSpPr>
      <xdr:spPr>
        <a:xfrm>
          <a:off x="10528300" y="97065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82499</xdr:rowOff>
    </xdr:from>
    <xdr:to>
      <xdr:col>55</xdr:col>
      <xdr:colOff>50800</xdr:colOff>
      <xdr:row>58</xdr:row>
      <xdr:rowOff>12649</xdr:rowOff>
    </xdr:to>
    <xdr:sp macro="" textlink="">
      <xdr:nvSpPr>
        <xdr:cNvPr id="349" name="フローチャート: 判断 348"/>
        <xdr:cNvSpPr/>
      </xdr:nvSpPr>
      <xdr:spPr>
        <a:xfrm>
          <a:off x="104267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50" name="直線コネクタ 349"/>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151536</xdr:rowOff>
    </xdr:from>
    <xdr:to>
      <xdr:col>50</xdr:col>
      <xdr:colOff>165100</xdr:colOff>
      <xdr:row>58</xdr:row>
      <xdr:rowOff>81686</xdr:rowOff>
    </xdr:to>
    <xdr:sp macro="" textlink="">
      <xdr:nvSpPr>
        <xdr:cNvPr id="351" name="フローチャート: 判断 350"/>
        <xdr:cNvSpPr/>
      </xdr:nvSpPr>
      <xdr:spPr>
        <a:xfrm>
          <a:off x="95885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98213</xdr:rowOff>
    </xdr:from>
    <xdr:ext cx="378565" cy="259045"/>
    <xdr:sp macro="" textlink="">
      <xdr:nvSpPr>
        <xdr:cNvPr id="352" name="テキスト ボックス 351"/>
        <xdr:cNvSpPr txBox="1"/>
      </xdr:nvSpPr>
      <xdr:spPr>
        <a:xfrm>
          <a:off x="9450017" y="9699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3" name="直線コネクタ 352"/>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148793</xdr:rowOff>
    </xdr:from>
    <xdr:to>
      <xdr:col>46</xdr:col>
      <xdr:colOff>38100</xdr:colOff>
      <xdr:row>58</xdr:row>
      <xdr:rowOff>78943</xdr:rowOff>
    </xdr:to>
    <xdr:sp macro="" textlink="">
      <xdr:nvSpPr>
        <xdr:cNvPr id="354" name="フローチャート: 判断 353"/>
        <xdr:cNvSpPr/>
      </xdr:nvSpPr>
      <xdr:spPr>
        <a:xfrm>
          <a:off x="8699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95470</xdr:rowOff>
    </xdr:from>
    <xdr:ext cx="378565" cy="259045"/>
    <xdr:sp macro="" textlink="">
      <xdr:nvSpPr>
        <xdr:cNvPr id="355" name="テキスト ボックス 354"/>
        <xdr:cNvSpPr txBox="1"/>
      </xdr:nvSpPr>
      <xdr:spPr>
        <a:xfrm>
          <a:off x="8561017" y="9696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6" name="直線コネクタ 355"/>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162966</xdr:rowOff>
    </xdr:from>
    <xdr:to>
      <xdr:col>41</xdr:col>
      <xdr:colOff>101600</xdr:colOff>
      <xdr:row>58</xdr:row>
      <xdr:rowOff>93116</xdr:rowOff>
    </xdr:to>
    <xdr:sp macro="" textlink="">
      <xdr:nvSpPr>
        <xdr:cNvPr id="357" name="フローチャート: 判断 356"/>
        <xdr:cNvSpPr/>
      </xdr:nvSpPr>
      <xdr:spPr>
        <a:xfrm>
          <a:off x="7810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109643</xdr:rowOff>
    </xdr:from>
    <xdr:ext cx="378565" cy="259045"/>
    <xdr:sp macro="" textlink="">
      <xdr:nvSpPr>
        <xdr:cNvPr id="358" name="テキスト ボックス 357"/>
        <xdr:cNvSpPr txBox="1"/>
      </xdr:nvSpPr>
      <xdr:spPr>
        <a:xfrm>
          <a:off x="7672017" y="97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121362</xdr:rowOff>
    </xdr:from>
    <xdr:to>
      <xdr:col>36</xdr:col>
      <xdr:colOff>165100</xdr:colOff>
      <xdr:row>58</xdr:row>
      <xdr:rowOff>51512</xdr:rowOff>
    </xdr:to>
    <xdr:sp macro="" textlink="">
      <xdr:nvSpPr>
        <xdr:cNvPr id="359" name="フローチャート: 判断 358"/>
        <xdr:cNvSpPr/>
      </xdr:nvSpPr>
      <xdr:spPr>
        <a:xfrm>
          <a:off x="6921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68039</xdr:rowOff>
    </xdr:from>
    <xdr:ext cx="378565" cy="259045"/>
    <xdr:sp macro="" textlink="">
      <xdr:nvSpPr>
        <xdr:cNvPr id="360" name="テキスト ボックス 359"/>
        <xdr:cNvSpPr txBox="1"/>
      </xdr:nvSpPr>
      <xdr:spPr>
        <a:xfrm>
          <a:off x="6783017" y="966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6" name="楕円 365"/>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7"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8" name="楕円 367"/>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9" name="テキスト ボックス 368"/>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70" name="楕円 369"/>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1" name="テキスト ボックス 370"/>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2" name="楕円 371"/>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3" name="テキスト ボックス 372"/>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4" name="楕円 373"/>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5" name="テキスト ボックス 374"/>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100701</xdr:rowOff>
    </xdr:from>
    <xdr:to>
      <xdr:col>54</xdr:col>
      <xdr:colOff>189865</xdr:colOff>
      <xdr:row>78</xdr:row>
      <xdr:rowOff>17582</xdr:rowOff>
    </xdr:to>
    <xdr:cxnSp macro="">
      <xdr:nvCxnSpPr>
        <xdr:cNvPr id="397" name="直線コネクタ 396"/>
        <xdr:cNvCxnSpPr/>
      </xdr:nvCxnSpPr>
      <xdr:spPr>
        <a:xfrm flipV="1">
          <a:off x="10475595" y="12273651"/>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21409</xdr:rowOff>
    </xdr:from>
    <xdr:ext cx="469744" cy="259045"/>
    <xdr:sp macro="" textlink="">
      <xdr:nvSpPr>
        <xdr:cNvPr id="398" name="商工費最小値テキスト"/>
        <xdr:cNvSpPr txBox="1"/>
      </xdr:nvSpPr>
      <xdr:spPr>
        <a:xfrm>
          <a:off x="10528300" y="133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17582</xdr:rowOff>
    </xdr:from>
    <xdr:to>
      <xdr:col>55</xdr:col>
      <xdr:colOff>88900</xdr:colOff>
      <xdr:row>78</xdr:row>
      <xdr:rowOff>17582</xdr:rowOff>
    </xdr:to>
    <xdr:cxnSp macro="">
      <xdr:nvCxnSpPr>
        <xdr:cNvPr id="399" name="直線コネクタ 398"/>
        <xdr:cNvCxnSpPr/>
      </xdr:nvCxnSpPr>
      <xdr:spPr>
        <a:xfrm>
          <a:off x="10388600" y="1339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47378</xdr:rowOff>
    </xdr:from>
    <xdr:ext cx="534377" cy="259045"/>
    <xdr:sp macro="" textlink="">
      <xdr:nvSpPr>
        <xdr:cNvPr id="400" name="商工費最大値テキスト"/>
        <xdr:cNvSpPr txBox="1"/>
      </xdr:nvSpPr>
      <xdr:spPr>
        <a:xfrm>
          <a:off x="10528300" y="12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100701</xdr:rowOff>
    </xdr:from>
    <xdr:to>
      <xdr:col>55</xdr:col>
      <xdr:colOff>88900</xdr:colOff>
      <xdr:row>71</xdr:row>
      <xdr:rowOff>100701</xdr:rowOff>
    </xdr:to>
    <xdr:cxnSp macro="">
      <xdr:nvCxnSpPr>
        <xdr:cNvPr id="401" name="直線コネクタ 400"/>
        <xdr:cNvCxnSpPr/>
      </xdr:nvCxnSpPr>
      <xdr:spPr>
        <a:xfrm>
          <a:off x="10388600" y="1227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166309</xdr:rowOff>
    </xdr:from>
    <xdr:to>
      <xdr:col>55</xdr:col>
      <xdr:colOff>0</xdr:colOff>
      <xdr:row>77</xdr:row>
      <xdr:rowOff>45380</xdr:rowOff>
    </xdr:to>
    <xdr:cxnSp macro="">
      <xdr:nvCxnSpPr>
        <xdr:cNvPr id="402" name="直線コネクタ 401"/>
        <xdr:cNvCxnSpPr/>
      </xdr:nvCxnSpPr>
      <xdr:spPr>
        <a:xfrm flipV="1">
          <a:off x="9639300" y="13196509"/>
          <a:ext cx="8382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77578</xdr:rowOff>
    </xdr:from>
    <xdr:ext cx="469744" cy="259045"/>
    <xdr:sp macro="" textlink="">
      <xdr:nvSpPr>
        <xdr:cNvPr id="403" name="商工費平均値テキスト"/>
        <xdr:cNvSpPr txBox="1"/>
      </xdr:nvSpPr>
      <xdr:spPr>
        <a:xfrm>
          <a:off x="10528300" y="12936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54702</xdr:rowOff>
    </xdr:from>
    <xdr:to>
      <xdr:col>55</xdr:col>
      <xdr:colOff>50800</xdr:colOff>
      <xdr:row>76</xdr:row>
      <xdr:rowOff>156302</xdr:rowOff>
    </xdr:to>
    <xdr:sp macro="" textlink="">
      <xdr:nvSpPr>
        <xdr:cNvPr id="404" name="フローチャート: 判断 403"/>
        <xdr:cNvSpPr/>
      </xdr:nvSpPr>
      <xdr:spPr>
        <a:xfrm>
          <a:off x="104267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45380</xdr:rowOff>
    </xdr:from>
    <xdr:to>
      <xdr:col>50</xdr:col>
      <xdr:colOff>114300</xdr:colOff>
      <xdr:row>77</xdr:row>
      <xdr:rowOff>73041</xdr:rowOff>
    </xdr:to>
    <xdr:cxnSp macro="">
      <xdr:nvCxnSpPr>
        <xdr:cNvPr id="405" name="直線コネクタ 404"/>
        <xdr:cNvCxnSpPr/>
      </xdr:nvCxnSpPr>
      <xdr:spPr>
        <a:xfrm flipV="1">
          <a:off x="8750300" y="13247030"/>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102524</xdr:rowOff>
    </xdr:from>
    <xdr:to>
      <xdr:col>50</xdr:col>
      <xdr:colOff>165100</xdr:colOff>
      <xdr:row>77</xdr:row>
      <xdr:rowOff>32674</xdr:rowOff>
    </xdr:to>
    <xdr:sp macro="" textlink="">
      <xdr:nvSpPr>
        <xdr:cNvPr id="406" name="フローチャート: 判断 405"/>
        <xdr:cNvSpPr/>
      </xdr:nvSpPr>
      <xdr:spPr>
        <a:xfrm>
          <a:off x="95885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49202</xdr:rowOff>
    </xdr:from>
    <xdr:ext cx="469744" cy="259045"/>
    <xdr:sp macro="" textlink="">
      <xdr:nvSpPr>
        <xdr:cNvPr id="407" name="テキスト ボックス 406"/>
        <xdr:cNvSpPr txBox="1"/>
      </xdr:nvSpPr>
      <xdr:spPr>
        <a:xfrm>
          <a:off x="9404428" y="1290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92472</xdr:rowOff>
    </xdr:from>
    <xdr:to>
      <xdr:col>45</xdr:col>
      <xdr:colOff>177800</xdr:colOff>
      <xdr:row>77</xdr:row>
      <xdr:rowOff>73041</xdr:rowOff>
    </xdr:to>
    <xdr:cxnSp macro="">
      <xdr:nvCxnSpPr>
        <xdr:cNvPr id="408" name="直線コネクタ 407"/>
        <xdr:cNvCxnSpPr/>
      </xdr:nvCxnSpPr>
      <xdr:spPr>
        <a:xfrm>
          <a:off x="7861300" y="13122672"/>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118618</xdr:rowOff>
    </xdr:from>
    <xdr:to>
      <xdr:col>46</xdr:col>
      <xdr:colOff>38100</xdr:colOff>
      <xdr:row>77</xdr:row>
      <xdr:rowOff>48768</xdr:rowOff>
    </xdr:to>
    <xdr:sp macro="" textlink="">
      <xdr:nvSpPr>
        <xdr:cNvPr id="409" name="フローチャート: 判断 408"/>
        <xdr:cNvSpPr/>
      </xdr:nvSpPr>
      <xdr:spPr>
        <a:xfrm>
          <a:off x="8699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65295</xdr:rowOff>
    </xdr:from>
    <xdr:ext cx="469744" cy="259045"/>
    <xdr:sp macro="" textlink="">
      <xdr:nvSpPr>
        <xdr:cNvPr id="410" name="テキスト ボックス 409"/>
        <xdr:cNvSpPr txBox="1"/>
      </xdr:nvSpPr>
      <xdr:spPr>
        <a:xfrm>
          <a:off x="8515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92472</xdr:rowOff>
    </xdr:from>
    <xdr:to>
      <xdr:col>41</xdr:col>
      <xdr:colOff>50800</xdr:colOff>
      <xdr:row>77</xdr:row>
      <xdr:rowOff>66411</xdr:rowOff>
    </xdr:to>
    <xdr:cxnSp macro="">
      <xdr:nvCxnSpPr>
        <xdr:cNvPr id="411" name="直線コネクタ 410"/>
        <xdr:cNvCxnSpPr/>
      </xdr:nvCxnSpPr>
      <xdr:spPr>
        <a:xfrm flipV="1">
          <a:off x="6972300" y="13122672"/>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169824</xdr:rowOff>
    </xdr:from>
    <xdr:to>
      <xdr:col>41</xdr:col>
      <xdr:colOff>101600</xdr:colOff>
      <xdr:row>77</xdr:row>
      <xdr:rowOff>99974</xdr:rowOff>
    </xdr:to>
    <xdr:sp macro="" textlink="">
      <xdr:nvSpPr>
        <xdr:cNvPr id="412" name="フローチャート: 判断 411"/>
        <xdr:cNvSpPr/>
      </xdr:nvSpPr>
      <xdr:spPr>
        <a:xfrm>
          <a:off x="7810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91101</xdr:rowOff>
    </xdr:from>
    <xdr:ext cx="469744" cy="259045"/>
    <xdr:sp macro="" textlink="">
      <xdr:nvSpPr>
        <xdr:cNvPr id="413" name="テキスト ボックス 412"/>
        <xdr:cNvSpPr txBox="1"/>
      </xdr:nvSpPr>
      <xdr:spPr>
        <a:xfrm>
          <a:off x="7626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144678</xdr:rowOff>
    </xdr:from>
    <xdr:to>
      <xdr:col>36</xdr:col>
      <xdr:colOff>165100</xdr:colOff>
      <xdr:row>77</xdr:row>
      <xdr:rowOff>74828</xdr:rowOff>
    </xdr:to>
    <xdr:sp macro="" textlink="">
      <xdr:nvSpPr>
        <xdr:cNvPr id="414" name="フローチャート: 判断 413"/>
        <xdr:cNvSpPr/>
      </xdr:nvSpPr>
      <xdr:spPr>
        <a:xfrm>
          <a:off x="6921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91356</xdr:rowOff>
    </xdr:from>
    <xdr:ext cx="469744" cy="259045"/>
    <xdr:sp macro="" textlink="">
      <xdr:nvSpPr>
        <xdr:cNvPr id="415" name="テキスト ボックス 414"/>
        <xdr:cNvSpPr txBox="1"/>
      </xdr:nvSpPr>
      <xdr:spPr>
        <a:xfrm>
          <a:off x="6737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115509</xdr:rowOff>
    </xdr:from>
    <xdr:to>
      <xdr:col>55</xdr:col>
      <xdr:colOff>50800</xdr:colOff>
      <xdr:row>77</xdr:row>
      <xdr:rowOff>45659</xdr:rowOff>
    </xdr:to>
    <xdr:sp macro="" textlink="">
      <xdr:nvSpPr>
        <xdr:cNvPr id="421" name="楕円 420"/>
        <xdr:cNvSpPr/>
      </xdr:nvSpPr>
      <xdr:spPr>
        <a:xfrm>
          <a:off x="10426700" y="1314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93936</xdr:rowOff>
    </xdr:from>
    <xdr:ext cx="469744" cy="259045"/>
    <xdr:sp macro="" textlink="">
      <xdr:nvSpPr>
        <xdr:cNvPr id="422" name="商工費該当値テキスト"/>
        <xdr:cNvSpPr txBox="1"/>
      </xdr:nvSpPr>
      <xdr:spPr>
        <a:xfrm>
          <a:off x="10528300" y="1312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166030</xdr:rowOff>
    </xdr:from>
    <xdr:to>
      <xdr:col>50</xdr:col>
      <xdr:colOff>165100</xdr:colOff>
      <xdr:row>77</xdr:row>
      <xdr:rowOff>96180</xdr:rowOff>
    </xdr:to>
    <xdr:sp macro="" textlink="">
      <xdr:nvSpPr>
        <xdr:cNvPr id="423" name="楕円 422"/>
        <xdr:cNvSpPr/>
      </xdr:nvSpPr>
      <xdr:spPr>
        <a:xfrm>
          <a:off x="9588500" y="131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87307</xdr:rowOff>
    </xdr:from>
    <xdr:ext cx="469744" cy="259045"/>
    <xdr:sp macro="" textlink="">
      <xdr:nvSpPr>
        <xdr:cNvPr id="424" name="テキスト ボックス 423"/>
        <xdr:cNvSpPr txBox="1"/>
      </xdr:nvSpPr>
      <xdr:spPr>
        <a:xfrm>
          <a:off x="9404428" y="132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22241</xdr:rowOff>
    </xdr:from>
    <xdr:to>
      <xdr:col>46</xdr:col>
      <xdr:colOff>38100</xdr:colOff>
      <xdr:row>77</xdr:row>
      <xdr:rowOff>123841</xdr:rowOff>
    </xdr:to>
    <xdr:sp macro="" textlink="">
      <xdr:nvSpPr>
        <xdr:cNvPr id="425" name="楕円 424"/>
        <xdr:cNvSpPr/>
      </xdr:nvSpPr>
      <xdr:spPr>
        <a:xfrm>
          <a:off x="8699500" y="132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114968</xdr:rowOff>
    </xdr:from>
    <xdr:ext cx="469744" cy="259045"/>
    <xdr:sp macro="" textlink="">
      <xdr:nvSpPr>
        <xdr:cNvPr id="426" name="テキスト ボックス 425"/>
        <xdr:cNvSpPr txBox="1"/>
      </xdr:nvSpPr>
      <xdr:spPr>
        <a:xfrm>
          <a:off x="8515428" y="1331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41672</xdr:rowOff>
    </xdr:from>
    <xdr:to>
      <xdr:col>41</xdr:col>
      <xdr:colOff>101600</xdr:colOff>
      <xdr:row>76</xdr:row>
      <xdr:rowOff>143272</xdr:rowOff>
    </xdr:to>
    <xdr:sp macro="" textlink="">
      <xdr:nvSpPr>
        <xdr:cNvPr id="427" name="楕円 426"/>
        <xdr:cNvSpPr/>
      </xdr:nvSpPr>
      <xdr:spPr>
        <a:xfrm>
          <a:off x="7810500" y="130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159798</xdr:rowOff>
    </xdr:from>
    <xdr:ext cx="469744" cy="259045"/>
    <xdr:sp macro="" textlink="">
      <xdr:nvSpPr>
        <xdr:cNvPr id="428" name="テキスト ボックス 427"/>
        <xdr:cNvSpPr txBox="1"/>
      </xdr:nvSpPr>
      <xdr:spPr>
        <a:xfrm>
          <a:off x="7626428" y="1284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15611</xdr:rowOff>
    </xdr:from>
    <xdr:to>
      <xdr:col>36</xdr:col>
      <xdr:colOff>165100</xdr:colOff>
      <xdr:row>77</xdr:row>
      <xdr:rowOff>117211</xdr:rowOff>
    </xdr:to>
    <xdr:sp macro="" textlink="">
      <xdr:nvSpPr>
        <xdr:cNvPr id="429" name="楕円 428"/>
        <xdr:cNvSpPr/>
      </xdr:nvSpPr>
      <xdr:spPr>
        <a:xfrm>
          <a:off x="6921500" y="1321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108338</xdr:rowOff>
    </xdr:from>
    <xdr:ext cx="469744" cy="259045"/>
    <xdr:sp macro="" textlink="">
      <xdr:nvSpPr>
        <xdr:cNvPr id="430" name="テキスト ボックス 429"/>
        <xdr:cNvSpPr txBox="1"/>
      </xdr:nvSpPr>
      <xdr:spPr>
        <a:xfrm>
          <a:off x="6737428" y="1330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38064</xdr:rowOff>
    </xdr:from>
    <xdr:to>
      <xdr:col>54</xdr:col>
      <xdr:colOff>189865</xdr:colOff>
      <xdr:row>98</xdr:row>
      <xdr:rowOff>75707</xdr:rowOff>
    </xdr:to>
    <xdr:cxnSp macro="">
      <xdr:nvCxnSpPr>
        <xdr:cNvPr id="454" name="直線コネクタ 453"/>
        <xdr:cNvCxnSpPr/>
      </xdr:nvCxnSpPr>
      <xdr:spPr>
        <a:xfrm flipV="1">
          <a:off x="10475595" y="15468564"/>
          <a:ext cx="1270" cy="14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79534</xdr:rowOff>
    </xdr:from>
    <xdr:ext cx="534377" cy="259045"/>
    <xdr:sp macro="" textlink="">
      <xdr:nvSpPr>
        <xdr:cNvPr id="455" name="土木費最小値テキスト"/>
        <xdr:cNvSpPr txBox="1"/>
      </xdr:nvSpPr>
      <xdr:spPr>
        <a:xfrm>
          <a:off x="10528300" y="16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75707</xdr:rowOff>
    </xdr:from>
    <xdr:to>
      <xdr:col>55</xdr:col>
      <xdr:colOff>88900</xdr:colOff>
      <xdr:row>98</xdr:row>
      <xdr:rowOff>75707</xdr:rowOff>
    </xdr:to>
    <xdr:cxnSp macro="">
      <xdr:nvCxnSpPr>
        <xdr:cNvPr id="456" name="直線コネクタ 455"/>
        <xdr:cNvCxnSpPr/>
      </xdr:nvCxnSpPr>
      <xdr:spPr>
        <a:xfrm>
          <a:off x="10388600" y="1687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156191</xdr:rowOff>
    </xdr:from>
    <xdr:ext cx="599010" cy="259045"/>
    <xdr:sp macro="" textlink="">
      <xdr:nvSpPr>
        <xdr:cNvPr id="457" name="土木費最大値テキスト"/>
        <xdr:cNvSpPr txBox="1"/>
      </xdr:nvSpPr>
      <xdr:spPr>
        <a:xfrm>
          <a:off x="10528300" y="152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203,338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38064</xdr:rowOff>
    </xdr:from>
    <xdr:to>
      <xdr:col>55</xdr:col>
      <xdr:colOff>88900</xdr:colOff>
      <xdr:row>90</xdr:row>
      <xdr:rowOff>38064</xdr:rowOff>
    </xdr:to>
    <xdr:cxnSp macro="">
      <xdr:nvCxnSpPr>
        <xdr:cNvPr id="458" name="直線コネクタ 457"/>
        <xdr:cNvCxnSpPr/>
      </xdr:nvCxnSpPr>
      <xdr:spPr>
        <a:xfrm>
          <a:off x="10388600" y="1546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123392</xdr:rowOff>
    </xdr:from>
    <xdr:to>
      <xdr:col>55</xdr:col>
      <xdr:colOff>0</xdr:colOff>
      <xdr:row>97</xdr:row>
      <xdr:rowOff>46546</xdr:rowOff>
    </xdr:to>
    <xdr:cxnSp macro="">
      <xdr:nvCxnSpPr>
        <xdr:cNvPr id="459" name="直線コネクタ 458"/>
        <xdr:cNvCxnSpPr/>
      </xdr:nvCxnSpPr>
      <xdr:spPr>
        <a:xfrm>
          <a:off x="9639300" y="16582592"/>
          <a:ext cx="838200" cy="9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18132</xdr:rowOff>
    </xdr:from>
    <xdr:ext cx="534377" cy="259045"/>
    <xdr:sp macro="" textlink="">
      <xdr:nvSpPr>
        <xdr:cNvPr id="460" name="土木費平均値テキスト"/>
        <xdr:cNvSpPr txBox="1"/>
      </xdr:nvSpPr>
      <xdr:spPr>
        <a:xfrm>
          <a:off x="10528300" y="16648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39705</xdr:rowOff>
    </xdr:from>
    <xdr:to>
      <xdr:col>55</xdr:col>
      <xdr:colOff>50800</xdr:colOff>
      <xdr:row>97</xdr:row>
      <xdr:rowOff>141305</xdr:rowOff>
    </xdr:to>
    <xdr:sp macro="" textlink="">
      <xdr:nvSpPr>
        <xdr:cNvPr id="461" name="フローチャート: 判断 460"/>
        <xdr:cNvSpPr/>
      </xdr:nvSpPr>
      <xdr:spPr>
        <a:xfrm>
          <a:off x="10426700" y="166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123392</xdr:rowOff>
    </xdr:from>
    <xdr:to>
      <xdr:col>50</xdr:col>
      <xdr:colOff>114300</xdr:colOff>
      <xdr:row>96</xdr:row>
      <xdr:rowOff>157759</xdr:rowOff>
    </xdr:to>
    <xdr:cxnSp macro="">
      <xdr:nvCxnSpPr>
        <xdr:cNvPr id="462" name="直線コネクタ 461"/>
        <xdr:cNvCxnSpPr/>
      </xdr:nvCxnSpPr>
      <xdr:spPr>
        <a:xfrm flipV="1">
          <a:off x="8750300" y="16582592"/>
          <a:ext cx="8890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57666</xdr:rowOff>
    </xdr:from>
    <xdr:to>
      <xdr:col>50</xdr:col>
      <xdr:colOff>165100</xdr:colOff>
      <xdr:row>97</xdr:row>
      <xdr:rowOff>159266</xdr:rowOff>
    </xdr:to>
    <xdr:sp macro="" textlink="">
      <xdr:nvSpPr>
        <xdr:cNvPr id="463" name="フローチャート: 判断 462"/>
        <xdr:cNvSpPr/>
      </xdr:nvSpPr>
      <xdr:spPr>
        <a:xfrm>
          <a:off x="95885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150393</xdr:rowOff>
    </xdr:from>
    <xdr:ext cx="534377" cy="259045"/>
    <xdr:sp macro="" textlink="">
      <xdr:nvSpPr>
        <xdr:cNvPr id="464" name="テキスト ボックス 463"/>
        <xdr:cNvSpPr txBox="1"/>
      </xdr:nvSpPr>
      <xdr:spPr>
        <a:xfrm>
          <a:off x="9372111" y="167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49701</xdr:rowOff>
    </xdr:from>
    <xdr:to>
      <xdr:col>45</xdr:col>
      <xdr:colOff>177800</xdr:colOff>
      <xdr:row>96</xdr:row>
      <xdr:rowOff>157759</xdr:rowOff>
    </xdr:to>
    <xdr:cxnSp macro="">
      <xdr:nvCxnSpPr>
        <xdr:cNvPr id="465" name="直線コネクタ 464"/>
        <xdr:cNvCxnSpPr/>
      </xdr:nvCxnSpPr>
      <xdr:spPr>
        <a:xfrm>
          <a:off x="7861300" y="16508901"/>
          <a:ext cx="889000" cy="10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43013</xdr:rowOff>
    </xdr:from>
    <xdr:to>
      <xdr:col>46</xdr:col>
      <xdr:colOff>38100</xdr:colOff>
      <xdr:row>97</xdr:row>
      <xdr:rowOff>144613</xdr:rowOff>
    </xdr:to>
    <xdr:sp macro="" textlink="">
      <xdr:nvSpPr>
        <xdr:cNvPr id="466" name="フローチャート: 判断 465"/>
        <xdr:cNvSpPr/>
      </xdr:nvSpPr>
      <xdr:spPr>
        <a:xfrm>
          <a:off x="8699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135740</xdr:rowOff>
    </xdr:from>
    <xdr:ext cx="534377" cy="259045"/>
    <xdr:sp macro="" textlink="">
      <xdr:nvSpPr>
        <xdr:cNvPr id="467" name="テキスト ボックス 466"/>
        <xdr:cNvSpPr txBox="1"/>
      </xdr:nvSpPr>
      <xdr:spPr>
        <a:xfrm>
          <a:off x="8483111" y="1676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49701</xdr:rowOff>
    </xdr:from>
    <xdr:to>
      <xdr:col>41</xdr:col>
      <xdr:colOff>50800</xdr:colOff>
      <xdr:row>96</xdr:row>
      <xdr:rowOff>164198</xdr:rowOff>
    </xdr:to>
    <xdr:cxnSp macro="">
      <xdr:nvCxnSpPr>
        <xdr:cNvPr id="468" name="直線コネクタ 467"/>
        <xdr:cNvCxnSpPr/>
      </xdr:nvCxnSpPr>
      <xdr:spPr>
        <a:xfrm flipV="1">
          <a:off x="6972300" y="16508901"/>
          <a:ext cx="889000" cy="1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48971</xdr:rowOff>
    </xdr:from>
    <xdr:to>
      <xdr:col>41</xdr:col>
      <xdr:colOff>101600</xdr:colOff>
      <xdr:row>97</xdr:row>
      <xdr:rowOff>150571</xdr:rowOff>
    </xdr:to>
    <xdr:sp macro="" textlink="">
      <xdr:nvSpPr>
        <xdr:cNvPr id="469" name="フローチャート: 判断 468"/>
        <xdr:cNvSpPr/>
      </xdr:nvSpPr>
      <xdr:spPr>
        <a:xfrm>
          <a:off x="7810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141698</xdr:rowOff>
    </xdr:from>
    <xdr:ext cx="534377" cy="259045"/>
    <xdr:sp macro="" textlink="">
      <xdr:nvSpPr>
        <xdr:cNvPr id="470" name="テキスト ボックス 469"/>
        <xdr:cNvSpPr txBox="1"/>
      </xdr:nvSpPr>
      <xdr:spPr>
        <a:xfrm>
          <a:off x="7594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76860</xdr:rowOff>
    </xdr:from>
    <xdr:to>
      <xdr:col>36</xdr:col>
      <xdr:colOff>165100</xdr:colOff>
      <xdr:row>98</xdr:row>
      <xdr:rowOff>7010</xdr:rowOff>
    </xdr:to>
    <xdr:sp macro="" textlink="">
      <xdr:nvSpPr>
        <xdr:cNvPr id="471" name="フローチャート: 判断 470"/>
        <xdr:cNvSpPr/>
      </xdr:nvSpPr>
      <xdr:spPr>
        <a:xfrm>
          <a:off x="6921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169587</xdr:rowOff>
    </xdr:from>
    <xdr:ext cx="534377" cy="259045"/>
    <xdr:sp macro="" textlink="">
      <xdr:nvSpPr>
        <xdr:cNvPr id="472" name="テキスト ボックス 471"/>
        <xdr:cNvSpPr txBox="1"/>
      </xdr:nvSpPr>
      <xdr:spPr>
        <a:xfrm>
          <a:off x="6705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167196</xdr:rowOff>
    </xdr:from>
    <xdr:to>
      <xdr:col>55</xdr:col>
      <xdr:colOff>50800</xdr:colOff>
      <xdr:row>97</xdr:row>
      <xdr:rowOff>97346</xdr:rowOff>
    </xdr:to>
    <xdr:sp macro="" textlink="">
      <xdr:nvSpPr>
        <xdr:cNvPr id="478" name="楕円 477"/>
        <xdr:cNvSpPr/>
      </xdr:nvSpPr>
      <xdr:spPr>
        <a:xfrm>
          <a:off x="10426700" y="166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18623</xdr:rowOff>
    </xdr:from>
    <xdr:ext cx="534377" cy="259045"/>
    <xdr:sp macro="" textlink="">
      <xdr:nvSpPr>
        <xdr:cNvPr id="479" name="土木費該当値テキスト"/>
        <xdr:cNvSpPr txBox="1"/>
      </xdr:nvSpPr>
      <xdr:spPr>
        <a:xfrm>
          <a:off x="10528300" y="164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72592</xdr:rowOff>
    </xdr:from>
    <xdr:to>
      <xdr:col>50</xdr:col>
      <xdr:colOff>165100</xdr:colOff>
      <xdr:row>97</xdr:row>
      <xdr:rowOff>2742</xdr:rowOff>
    </xdr:to>
    <xdr:sp macro="" textlink="">
      <xdr:nvSpPr>
        <xdr:cNvPr id="480" name="楕円 479"/>
        <xdr:cNvSpPr/>
      </xdr:nvSpPr>
      <xdr:spPr>
        <a:xfrm>
          <a:off x="9588500" y="1653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19269</xdr:rowOff>
    </xdr:from>
    <xdr:ext cx="534377" cy="259045"/>
    <xdr:sp macro="" textlink="">
      <xdr:nvSpPr>
        <xdr:cNvPr id="481" name="テキスト ボックス 480"/>
        <xdr:cNvSpPr txBox="1"/>
      </xdr:nvSpPr>
      <xdr:spPr>
        <a:xfrm>
          <a:off x="937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106959</xdr:rowOff>
    </xdr:from>
    <xdr:to>
      <xdr:col>46</xdr:col>
      <xdr:colOff>38100</xdr:colOff>
      <xdr:row>97</xdr:row>
      <xdr:rowOff>37109</xdr:rowOff>
    </xdr:to>
    <xdr:sp macro="" textlink="">
      <xdr:nvSpPr>
        <xdr:cNvPr id="482" name="楕円 481"/>
        <xdr:cNvSpPr/>
      </xdr:nvSpPr>
      <xdr:spPr>
        <a:xfrm>
          <a:off x="8699500" y="1656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53636</xdr:rowOff>
    </xdr:from>
    <xdr:ext cx="534377" cy="259045"/>
    <xdr:sp macro="" textlink="">
      <xdr:nvSpPr>
        <xdr:cNvPr id="483" name="テキスト ボックス 482"/>
        <xdr:cNvSpPr txBox="1"/>
      </xdr:nvSpPr>
      <xdr:spPr>
        <a:xfrm>
          <a:off x="8483111" y="1634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170351</xdr:rowOff>
    </xdr:from>
    <xdr:to>
      <xdr:col>41</xdr:col>
      <xdr:colOff>101600</xdr:colOff>
      <xdr:row>96</xdr:row>
      <xdr:rowOff>100501</xdr:rowOff>
    </xdr:to>
    <xdr:sp macro="" textlink="">
      <xdr:nvSpPr>
        <xdr:cNvPr id="484" name="楕円 483"/>
        <xdr:cNvSpPr/>
      </xdr:nvSpPr>
      <xdr:spPr>
        <a:xfrm>
          <a:off x="7810500" y="164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117028</xdr:rowOff>
    </xdr:from>
    <xdr:ext cx="534377" cy="259045"/>
    <xdr:sp macro="" textlink="">
      <xdr:nvSpPr>
        <xdr:cNvPr id="485" name="テキスト ボックス 484"/>
        <xdr:cNvSpPr txBox="1"/>
      </xdr:nvSpPr>
      <xdr:spPr>
        <a:xfrm>
          <a:off x="7594111" y="162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113398</xdr:rowOff>
    </xdr:from>
    <xdr:to>
      <xdr:col>36</xdr:col>
      <xdr:colOff>165100</xdr:colOff>
      <xdr:row>97</xdr:row>
      <xdr:rowOff>43548</xdr:rowOff>
    </xdr:to>
    <xdr:sp macro="" textlink="">
      <xdr:nvSpPr>
        <xdr:cNvPr id="486" name="楕円 485"/>
        <xdr:cNvSpPr/>
      </xdr:nvSpPr>
      <xdr:spPr>
        <a:xfrm>
          <a:off x="6921500" y="165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60075</xdr:rowOff>
    </xdr:from>
    <xdr:ext cx="534377" cy="259045"/>
    <xdr:sp macro="" textlink="">
      <xdr:nvSpPr>
        <xdr:cNvPr id="487" name="テキスト ボックス 486"/>
        <xdr:cNvSpPr txBox="1"/>
      </xdr:nvSpPr>
      <xdr:spPr>
        <a:xfrm>
          <a:off x="6705111" y="1634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28098</xdr:rowOff>
    </xdr:from>
    <xdr:to>
      <xdr:col>85</xdr:col>
      <xdr:colOff>126364</xdr:colOff>
      <xdr:row>38</xdr:row>
      <xdr:rowOff>102438</xdr:rowOff>
    </xdr:to>
    <xdr:cxnSp macro="">
      <xdr:nvCxnSpPr>
        <xdr:cNvPr id="509" name="直線コネクタ 508"/>
        <xdr:cNvCxnSpPr/>
      </xdr:nvCxnSpPr>
      <xdr:spPr>
        <a:xfrm flipV="1">
          <a:off x="16317595" y="5171598"/>
          <a:ext cx="1269" cy="144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106265</xdr:rowOff>
    </xdr:from>
    <xdr:ext cx="378565" cy="259045"/>
    <xdr:sp macro="" textlink="">
      <xdr:nvSpPr>
        <xdr:cNvPr id="510" name="消防費最小値テキスト"/>
        <xdr:cNvSpPr txBox="1"/>
      </xdr:nvSpPr>
      <xdr:spPr>
        <a:xfrm>
          <a:off x="16370300" y="662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102438</xdr:rowOff>
    </xdr:from>
    <xdr:to>
      <xdr:col>86</xdr:col>
      <xdr:colOff>25400</xdr:colOff>
      <xdr:row>38</xdr:row>
      <xdr:rowOff>102438</xdr:rowOff>
    </xdr:to>
    <xdr:cxnSp macro="">
      <xdr:nvCxnSpPr>
        <xdr:cNvPr id="511" name="直線コネクタ 510"/>
        <xdr:cNvCxnSpPr/>
      </xdr:nvCxnSpPr>
      <xdr:spPr>
        <a:xfrm>
          <a:off x="16230600" y="66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146225</xdr:rowOff>
    </xdr:from>
    <xdr:ext cx="534377" cy="259045"/>
    <xdr:sp macro="" textlink="">
      <xdr:nvSpPr>
        <xdr:cNvPr id="512" name="消防費最大値テキスト"/>
        <xdr:cNvSpPr txBox="1"/>
      </xdr:nvSpPr>
      <xdr:spPr>
        <a:xfrm>
          <a:off x="16370300" y="4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28098</xdr:rowOff>
    </xdr:from>
    <xdr:to>
      <xdr:col>86</xdr:col>
      <xdr:colOff>25400</xdr:colOff>
      <xdr:row>30</xdr:row>
      <xdr:rowOff>28098</xdr:rowOff>
    </xdr:to>
    <xdr:cxnSp macro="">
      <xdr:nvCxnSpPr>
        <xdr:cNvPr id="513" name="直線コネクタ 512"/>
        <xdr:cNvCxnSpPr/>
      </xdr:nvCxnSpPr>
      <xdr:spPr>
        <a:xfrm>
          <a:off x="16230600" y="517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50271</xdr:rowOff>
    </xdr:from>
    <xdr:to>
      <xdr:col>85</xdr:col>
      <xdr:colOff>127000</xdr:colOff>
      <xdr:row>38</xdr:row>
      <xdr:rowOff>60833</xdr:rowOff>
    </xdr:to>
    <xdr:cxnSp macro="">
      <xdr:nvCxnSpPr>
        <xdr:cNvPr id="514" name="直線コネクタ 513"/>
        <xdr:cNvCxnSpPr/>
      </xdr:nvCxnSpPr>
      <xdr:spPr>
        <a:xfrm>
          <a:off x="15481300" y="6565371"/>
          <a:ext cx="8382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110040</xdr:rowOff>
    </xdr:from>
    <xdr:ext cx="469744" cy="259045"/>
    <xdr:sp macro="" textlink="">
      <xdr:nvSpPr>
        <xdr:cNvPr id="515" name="消防費平均値テキスト"/>
        <xdr:cNvSpPr txBox="1"/>
      </xdr:nvSpPr>
      <xdr:spPr>
        <a:xfrm>
          <a:off x="16370300" y="628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87163</xdr:rowOff>
    </xdr:from>
    <xdr:to>
      <xdr:col>85</xdr:col>
      <xdr:colOff>177800</xdr:colOff>
      <xdr:row>38</xdr:row>
      <xdr:rowOff>17312</xdr:rowOff>
    </xdr:to>
    <xdr:sp macro="" textlink="">
      <xdr:nvSpPr>
        <xdr:cNvPr id="516" name="フローチャート: 判断 515"/>
        <xdr:cNvSpPr/>
      </xdr:nvSpPr>
      <xdr:spPr>
        <a:xfrm>
          <a:off x="16268700" y="6430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23800</xdr:rowOff>
    </xdr:from>
    <xdr:to>
      <xdr:col>81</xdr:col>
      <xdr:colOff>50800</xdr:colOff>
      <xdr:row>38</xdr:row>
      <xdr:rowOff>50271</xdr:rowOff>
    </xdr:to>
    <xdr:cxnSp macro="">
      <xdr:nvCxnSpPr>
        <xdr:cNvPr id="517" name="直線コネクタ 516"/>
        <xdr:cNvCxnSpPr/>
      </xdr:nvCxnSpPr>
      <xdr:spPr>
        <a:xfrm>
          <a:off x="14592300" y="6538900"/>
          <a:ext cx="889000" cy="2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119441</xdr:rowOff>
    </xdr:from>
    <xdr:to>
      <xdr:col>81</xdr:col>
      <xdr:colOff>101600</xdr:colOff>
      <xdr:row>38</xdr:row>
      <xdr:rowOff>49591</xdr:rowOff>
    </xdr:to>
    <xdr:sp macro="" textlink="">
      <xdr:nvSpPr>
        <xdr:cNvPr id="518" name="フローチャート: 判断 517"/>
        <xdr:cNvSpPr/>
      </xdr:nvSpPr>
      <xdr:spPr>
        <a:xfrm>
          <a:off x="15430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66118</xdr:rowOff>
    </xdr:from>
    <xdr:ext cx="469744" cy="259045"/>
    <xdr:sp macro="" textlink="">
      <xdr:nvSpPr>
        <xdr:cNvPr id="519" name="テキスト ボックス 518"/>
        <xdr:cNvSpPr txBox="1"/>
      </xdr:nvSpPr>
      <xdr:spPr>
        <a:xfrm>
          <a:off x="15246428" y="623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23709</xdr:rowOff>
    </xdr:from>
    <xdr:to>
      <xdr:col>76</xdr:col>
      <xdr:colOff>114300</xdr:colOff>
      <xdr:row>38</xdr:row>
      <xdr:rowOff>23800</xdr:rowOff>
    </xdr:to>
    <xdr:cxnSp macro="">
      <xdr:nvCxnSpPr>
        <xdr:cNvPr id="520" name="直線コネクタ 519"/>
        <xdr:cNvCxnSpPr/>
      </xdr:nvCxnSpPr>
      <xdr:spPr>
        <a:xfrm>
          <a:off x="13703300" y="65388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101107</xdr:rowOff>
    </xdr:from>
    <xdr:to>
      <xdr:col>76</xdr:col>
      <xdr:colOff>165100</xdr:colOff>
      <xdr:row>38</xdr:row>
      <xdr:rowOff>31257</xdr:rowOff>
    </xdr:to>
    <xdr:sp macro="" textlink="">
      <xdr:nvSpPr>
        <xdr:cNvPr id="521" name="フローチャート: 判断 520"/>
        <xdr:cNvSpPr/>
      </xdr:nvSpPr>
      <xdr:spPr>
        <a:xfrm>
          <a:off x="14541500" y="644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47784</xdr:rowOff>
    </xdr:from>
    <xdr:ext cx="469744" cy="259045"/>
    <xdr:sp macro="" textlink="">
      <xdr:nvSpPr>
        <xdr:cNvPr id="522" name="テキスト ボックス 521"/>
        <xdr:cNvSpPr txBox="1"/>
      </xdr:nvSpPr>
      <xdr:spPr>
        <a:xfrm>
          <a:off x="14357428" y="621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9306</xdr:rowOff>
    </xdr:from>
    <xdr:to>
      <xdr:col>71</xdr:col>
      <xdr:colOff>177800</xdr:colOff>
      <xdr:row>38</xdr:row>
      <xdr:rowOff>23709</xdr:rowOff>
    </xdr:to>
    <xdr:cxnSp macro="">
      <xdr:nvCxnSpPr>
        <xdr:cNvPr id="523" name="直線コネクタ 522"/>
        <xdr:cNvCxnSpPr/>
      </xdr:nvCxnSpPr>
      <xdr:spPr>
        <a:xfrm>
          <a:off x="12814300" y="6524406"/>
          <a:ext cx="8890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24709</xdr:rowOff>
    </xdr:from>
    <xdr:to>
      <xdr:col>72</xdr:col>
      <xdr:colOff>38100</xdr:colOff>
      <xdr:row>37</xdr:row>
      <xdr:rowOff>126309</xdr:rowOff>
    </xdr:to>
    <xdr:sp macro="" textlink="">
      <xdr:nvSpPr>
        <xdr:cNvPr id="524" name="フローチャート: 判断 523"/>
        <xdr:cNvSpPr/>
      </xdr:nvSpPr>
      <xdr:spPr>
        <a:xfrm>
          <a:off x="13652500" y="636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142836</xdr:rowOff>
    </xdr:from>
    <xdr:ext cx="469744" cy="259045"/>
    <xdr:sp macro="" textlink="">
      <xdr:nvSpPr>
        <xdr:cNvPr id="525" name="テキスト ボックス 524"/>
        <xdr:cNvSpPr txBox="1"/>
      </xdr:nvSpPr>
      <xdr:spPr>
        <a:xfrm>
          <a:off x="13468428" y="61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131648</xdr:rowOff>
    </xdr:from>
    <xdr:to>
      <xdr:col>67</xdr:col>
      <xdr:colOff>101600</xdr:colOff>
      <xdr:row>38</xdr:row>
      <xdr:rowOff>61798</xdr:rowOff>
    </xdr:to>
    <xdr:sp macro="" textlink="">
      <xdr:nvSpPr>
        <xdr:cNvPr id="526" name="フローチャート: 判断 525"/>
        <xdr:cNvSpPr/>
      </xdr:nvSpPr>
      <xdr:spPr>
        <a:xfrm>
          <a:off x="12763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52926</xdr:rowOff>
    </xdr:from>
    <xdr:ext cx="469744" cy="259045"/>
    <xdr:sp macro="" textlink="">
      <xdr:nvSpPr>
        <xdr:cNvPr id="527" name="テキスト ボックス 526"/>
        <xdr:cNvSpPr txBox="1"/>
      </xdr:nvSpPr>
      <xdr:spPr>
        <a:xfrm>
          <a:off x="12579428" y="656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10033</xdr:rowOff>
    </xdr:from>
    <xdr:to>
      <xdr:col>85</xdr:col>
      <xdr:colOff>177800</xdr:colOff>
      <xdr:row>38</xdr:row>
      <xdr:rowOff>111633</xdr:rowOff>
    </xdr:to>
    <xdr:sp macro="" textlink="">
      <xdr:nvSpPr>
        <xdr:cNvPr id="533" name="楕円 532"/>
        <xdr:cNvSpPr/>
      </xdr:nvSpPr>
      <xdr:spPr>
        <a:xfrm>
          <a:off x="16268700" y="65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96410</xdr:rowOff>
    </xdr:from>
    <xdr:ext cx="469744" cy="259045"/>
    <xdr:sp macro="" textlink="">
      <xdr:nvSpPr>
        <xdr:cNvPr id="534" name="消防費該当値テキスト"/>
        <xdr:cNvSpPr txBox="1"/>
      </xdr:nvSpPr>
      <xdr:spPr>
        <a:xfrm>
          <a:off x="16370300" y="644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170921</xdr:rowOff>
    </xdr:from>
    <xdr:to>
      <xdr:col>81</xdr:col>
      <xdr:colOff>101600</xdr:colOff>
      <xdr:row>38</xdr:row>
      <xdr:rowOff>101071</xdr:rowOff>
    </xdr:to>
    <xdr:sp macro="" textlink="">
      <xdr:nvSpPr>
        <xdr:cNvPr id="535" name="楕円 534"/>
        <xdr:cNvSpPr/>
      </xdr:nvSpPr>
      <xdr:spPr>
        <a:xfrm>
          <a:off x="15430500" y="651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92198</xdr:rowOff>
    </xdr:from>
    <xdr:ext cx="469744" cy="259045"/>
    <xdr:sp macro="" textlink="">
      <xdr:nvSpPr>
        <xdr:cNvPr id="536" name="テキスト ボックス 535"/>
        <xdr:cNvSpPr txBox="1"/>
      </xdr:nvSpPr>
      <xdr:spPr>
        <a:xfrm>
          <a:off x="15246428" y="660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144450</xdr:rowOff>
    </xdr:from>
    <xdr:to>
      <xdr:col>76</xdr:col>
      <xdr:colOff>165100</xdr:colOff>
      <xdr:row>38</xdr:row>
      <xdr:rowOff>74600</xdr:rowOff>
    </xdr:to>
    <xdr:sp macro="" textlink="">
      <xdr:nvSpPr>
        <xdr:cNvPr id="537" name="楕円 536"/>
        <xdr:cNvSpPr/>
      </xdr:nvSpPr>
      <xdr:spPr>
        <a:xfrm>
          <a:off x="14541500" y="64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65727</xdr:rowOff>
    </xdr:from>
    <xdr:ext cx="469744" cy="259045"/>
    <xdr:sp macro="" textlink="">
      <xdr:nvSpPr>
        <xdr:cNvPr id="538" name="テキスト ボックス 537"/>
        <xdr:cNvSpPr txBox="1"/>
      </xdr:nvSpPr>
      <xdr:spPr>
        <a:xfrm>
          <a:off x="14357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144358</xdr:rowOff>
    </xdr:from>
    <xdr:to>
      <xdr:col>72</xdr:col>
      <xdr:colOff>38100</xdr:colOff>
      <xdr:row>38</xdr:row>
      <xdr:rowOff>74509</xdr:rowOff>
    </xdr:to>
    <xdr:sp macro="" textlink="">
      <xdr:nvSpPr>
        <xdr:cNvPr id="539" name="楕円 538"/>
        <xdr:cNvSpPr/>
      </xdr:nvSpPr>
      <xdr:spPr>
        <a:xfrm>
          <a:off x="13652500" y="6488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65636</xdr:rowOff>
    </xdr:from>
    <xdr:ext cx="469744" cy="259045"/>
    <xdr:sp macro="" textlink="">
      <xdr:nvSpPr>
        <xdr:cNvPr id="540" name="テキスト ボックス 539"/>
        <xdr:cNvSpPr txBox="1"/>
      </xdr:nvSpPr>
      <xdr:spPr>
        <a:xfrm>
          <a:off x="13468428" y="658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129956</xdr:rowOff>
    </xdr:from>
    <xdr:to>
      <xdr:col>67</xdr:col>
      <xdr:colOff>101600</xdr:colOff>
      <xdr:row>38</xdr:row>
      <xdr:rowOff>60106</xdr:rowOff>
    </xdr:to>
    <xdr:sp macro="" textlink="">
      <xdr:nvSpPr>
        <xdr:cNvPr id="541" name="楕円 540"/>
        <xdr:cNvSpPr/>
      </xdr:nvSpPr>
      <xdr:spPr>
        <a:xfrm>
          <a:off x="12763500" y="647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76633</xdr:rowOff>
    </xdr:from>
    <xdr:ext cx="469744" cy="259045"/>
    <xdr:sp macro="" textlink="">
      <xdr:nvSpPr>
        <xdr:cNvPr id="542" name="テキスト ボックス 541"/>
        <xdr:cNvSpPr txBox="1"/>
      </xdr:nvSpPr>
      <xdr:spPr>
        <a:xfrm>
          <a:off x="12579428" y="624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46366</xdr:rowOff>
    </xdr:from>
    <xdr:to>
      <xdr:col>85</xdr:col>
      <xdr:colOff>126364</xdr:colOff>
      <xdr:row>58</xdr:row>
      <xdr:rowOff>104583</xdr:rowOff>
    </xdr:to>
    <xdr:cxnSp macro="">
      <xdr:nvCxnSpPr>
        <xdr:cNvPr id="569" name="直線コネクタ 568"/>
        <xdr:cNvCxnSpPr/>
      </xdr:nvCxnSpPr>
      <xdr:spPr>
        <a:xfrm flipV="1">
          <a:off x="16317595" y="8618866"/>
          <a:ext cx="1269" cy="14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108410</xdr:rowOff>
    </xdr:from>
    <xdr:ext cx="534377" cy="259045"/>
    <xdr:sp macro="" textlink="">
      <xdr:nvSpPr>
        <xdr:cNvPr id="570" name="教育費最小値テキスト"/>
        <xdr:cNvSpPr txBox="1"/>
      </xdr:nvSpPr>
      <xdr:spPr>
        <a:xfrm>
          <a:off x="16370300" y="100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104583</xdr:rowOff>
    </xdr:from>
    <xdr:to>
      <xdr:col>86</xdr:col>
      <xdr:colOff>25400</xdr:colOff>
      <xdr:row>58</xdr:row>
      <xdr:rowOff>104583</xdr:rowOff>
    </xdr:to>
    <xdr:cxnSp macro="">
      <xdr:nvCxnSpPr>
        <xdr:cNvPr id="571" name="直線コネクタ 570"/>
        <xdr:cNvCxnSpPr/>
      </xdr:nvCxnSpPr>
      <xdr:spPr>
        <a:xfrm>
          <a:off x="16230600" y="1004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164493</xdr:rowOff>
    </xdr:from>
    <xdr:ext cx="599010" cy="259045"/>
    <xdr:sp macro="" textlink="">
      <xdr:nvSpPr>
        <xdr:cNvPr id="572" name="教育費最大値テキスト"/>
        <xdr:cNvSpPr txBox="1"/>
      </xdr:nvSpPr>
      <xdr:spPr>
        <a:xfrm>
          <a:off x="16370300" y="839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46366</xdr:rowOff>
    </xdr:from>
    <xdr:to>
      <xdr:col>86</xdr:col>
      <xdr:colOff>25400</xdr:colOff>
      <xdr:row>50</xdr:row>
      <xdr:rowOff>46366</xdr:rowOff>
    </xdr:to>
    <xdr:cxnSp macro="">
      <xdr:nvCxnSpPr>
        <xdr:cNvPr id="573" name="直線コネクタ 572"/>
        <xdr:cNvCxnSpPr/>
      </xdr:nvCxnSpPr>
      <xdr:spPr>
        <a:xfrm>
          <a:off x="16230600" y="861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21318</xdr:rowOff>
    </xdr:from>
    <xdr:to>
      <xdr:col>85</xdr:col>
      <xdr:colOff>127000</xdr:colOff>
      <xdr:row>57</xdr:row>
      <xdr:rowOff>152175</xdr:rowOff>
    </xdr:to>
    <xdr:cxnSp macro="">
      <xdr:nvCxnSpPr>
        <xdr:cNvPr id="574" name="直線コネクタ 573"/>
        <xdr:cNvCxnSpPr/>
      </xdr:nvCxnSpPr>
      <xdr:spPr>
        <a:xfrm flipV="1">
          <a:off x="15481300" y="9793968"/>
          <a:ext cx="838200" cy="13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129757</xdr:rowOff>
    </xdr:from>
    <xdr:ext cx="534377" cy="259045"/>
    <xdr:sp macro="" textlink="">
      <xdr:nvSpPr>
        <xdr:cNvPr id="575" name="教育費平均値テキスト"/>
        <xdr:cNvSpPr txBox="1"/>
      </xdr:nvSpPr>
      <xdr:spPr>
        <a:xfrm>
          <a:off x="16370300" y="973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151330</xdr:rowOff>
    </xdr:from>
    <xdr:to>
      <xdr:col>85</xdr:col>
      <xdr:colOff>177800</xdr:colOff>
      <xdr:row>57</xdr:row>
      <xdr:rowOff>81480</xdr:rowOff>
    </xdr:to>
    <xdr:sp macro="" textlink="">
      <xdr:nvSpPr>
        <xdr:cNvPr id="576" name="フローチャート: 判断 575"/>
        <xdr:cNvSpPr/>
      </xdr:nvSpPr>
      <xdr:spPr>
        <a:xfrm>
          <a:off x="16268700" y="975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152175</xdr:rowOff>
    </xdr:from>
    <xdr:to>
      <xdr:col>81</xdr:col>
      <xdr:colOff>50800</xdr:colOff>
      <xdr:row>58</xdr:row>
      <xdr:rowOff>169614</xdr:rowOff>
    </xdr:to>
    <xdr:cxnSp macro="">
      <xdr:nvCxnSpPr>
        <xdr:cNvPr id="577" name="直線コネクタ 576"/>
        <xdr:cNvCxnSpPr/>
      </xdr:nvCxnSpPr>
      <xdr:spPr>
        <a:xfrm flipV="1">
          <a:off x="14592300" y="9924825"/>
          <a:ext cx="889000" cy="18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4917</xdr:rowOff>
    </xdr:from>
    <xdr:to>
      <xdr:col>81</xdr:col>
      <xdr:colOff>101600</xdr:colOff>
      <xdr:row>57</xdr:row>
      <xdr:rowOff>106517</xdr:rowOff>
    </xdr:to>
    <xdr:sp macro="" textlink="">
      <xdr:nvSpPr>
        <xdr:cNvPr id="578" name="フローチャート: 判断 577"/>
        <xdr:cNvSpPr/>
      </xdr:nvSpPr>
      <xdr:spPr>
        <a:xfrm>
          <a:off x="154305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123044</xdr:rowOff>
    </xdr:from>
    <xdr:ext cx="534377" cy="259045"/>
    <xdr:sp macro="" textlink="">
      <xdr:nvSpPr>
        <xdr:cNvPr id="579" name="テキスト ボックス 578"/>
        <xdr:cNvSpPr txBox="1"/>
      </xdr:nvSpPr>
      <xdr:spPr>
        <a:xfrm>
          <a:off x="15214111" y="95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114695</xdr:rowOff>
    </xdr:from>
    <xdr:to>
      <xdr:col>76</xdr:col>
      <xdr:colOff>114300</xdr:colOff>
      <xdr:row>58</xdr:row>
      <xdr:rowOff>169614</xdr:rowOff>
    </xdr:to>
    <xdr:cxnSp macro="">
      <xdr:nvCxnSpPr>
        <xdr:cNvPr id="580" name="直線コネクタ 579"/>
        <xdr:cNvCxnSpPr/>
      </xdr:nvCxnSpPr>
      <xdr:spPr>
        <a:xfrm>
          <a:off x="13703300" y="10058795"/>
          <a:ext cx="889000" cy="5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83109</xdr:rowOff>
    </xdr:from>
    <xdr:to>
      <xdr:col>76</xdr:col>
      <xdr:colOff>165100</xdr:colOff>
      <xdr:row>58</xdr:row>
      <xdr:rowOff>13259</xdr:rowOff>
    </xdr:to>
    <xdr:sp macro="" textlink="">
      <xdr:nvSpPr>
        <xdr:cNvPr id="581" name="フローチャート: 判断 580"/>
        <xdr:cNvSpPr/>
      </xdr:nvSpPr>
      <xdr:spPr>
        <a:xfrm>
          <a:off x="14541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29786</xdr:rowOff>
    </xdr:from>
    <xdr:ext cx="534377" cy="259045"/>
    <xdr:sp macro="" textlink="">
      <xdr:nvSpPr>
        <xdr:cNvPr id="582" name="テキスト ボックス 581"/>
        <xdr:cNvSpPr txBox="1"/>
      </xdr:nvSpPr>
      <xdr:spPr>
        <a:xfrm>
          <a:off x="14325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114695</xdr:rowOff>
    </xdr:from>
    <xdr:to>
      <xdr:col>71</xdr:col>
      <xdr:colOff>177800</xdr:colOff>
      <xdr:row>58</xdr:row>
      <xdr:rowOff>122653</xdr:rowOff>
    </xdr:to>
    <xdr:cxnSp macro="">
      <xdr:nvCxnSpPr>
        <xdr:cNvPr id="583" name="直線コネクタ 582"/>
        <xdr:cNvCxnSpPr/>
      </xdr:nvCxnSpPr>
      <xdr:spPr>
        <a:xfrm flipV="1">
          <a:off x="12814300" y="10058795"/>
          <a:ext cx="889000" cy="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83751</xdr:rowOff>
    </xdr:from>
    <xdr:to>
      <xdr:col>72</xdr:col>
      <xdr:colOff>38100</xdr:colOff>
      <xdr:row>58</xdr:row>
      <xdr:rowOff>13901</xdr:rowOff>
    </xdr:to>
    <xdr:sp macro="" textlink="">
      <xdr:nvSpPr>
        <xdr:cNvPr id="584" name="フローチャート: 判断 583"/>
        <xdr:cNvSpPr/>
      </xdr:nvSpPr>
      <xdr:spPr>
        <a:xfrm>
          <a:off x="13652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30428</xdr:rowOff>
    </xdr:from>
    <xdr:ext cx="534377" cy="259045"/>
    <xdr:sp macro="" textlink="">
      <xdr:nvSpPr>
        <xdr:cNvPr id="585" name="テキスト ボックス 584"/>
        <xdr:cNvSpPr txBox="1"/>
      </xdr:nvSpPr>
      <xdr:spPr>
        <a:xfrm>
          <a:off x="13436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97217</xdr:rowOff>
    </xdr:from>
    <xdr:to>
      <xdr:col>67</xdr:col>
      <xdr:colOff>101600</xdr:colOff>
      <xdr:row>58</xdr:row>
      <xdr:rowOff>27367</xdr:rowOff>
    </xdr:to>
    <xdr:sp macro="" textlink="">
      <xdr:nvSpPr>
        <xdr:cNvPr id="586" name="フローチャート: 判断 585"/>
        <xdr:cNvSpPr/>
      </xdr:nvSpPr>
      <xdr:spPr>
        <a:xfrm>
          <a:off x="12763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43894</xdr:rowOff>
    </xdr:from>
    <xdr:ext cx="534377" cy="259045"/>
    <xdr:sp macro="" textlink="">
      <xdr:nvSpPr>
        <xdr:cNvPr id="587" name="テキスト ボックス 586"/>
        <xdr:cNvSpPr txBox="1"/>
      </xdr:nvSpPr>
      <xdr:spPr>
        <a:xfrm>
          <a:off x="12547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141968</xdr:rowOff>
    </xdr:from>
    <xdr:to>
      <xdr:col>85</xdr:col>
      <xdr:colOff>177800</xdr:colOff>
      <xdr:row>57</xdr:row>
      <xdr:rowOff>72118</xdr:rowOff>
    </xdr:to>
    <xdr:sp macro="" textlink="">
      <xdr:nvSpPr>
        <xdr:cNvPr id="593" name="楕円 592"/>
        <xdr:cNvSpPr/>
      </xdr:nvSpPr>
      <xdr:spPr>
        <a:xfrm>
          <a:off x="16268700" y="97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164845</xdr:rowOff>
    </xdr:from>
    <xdr:ext cx="534377" cy="259045"/>
    <xdr:sp macro="" textlink="">
      <xdr:nvSpPr>
        <xdr:cNvPr id="594" name="教育費該当値テキスト"/>
        <xdr:cNvSpPr txBox="1"/>
      </xdr:nvSpPr>
      <xdr:spPr>
        <a:xfrm>
          <a:off x="16370300" y="959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101375</xdr:rowOff>
    </xdr:from>
    <xdr:to>
      <xdr:col>81</xdr:col>
      <xdr:colOff>101600</xdr:colOff>
      <xdr:row>58</xdr:row>
      <xdr:rowOff>31525</xdr:rowOff>
    </xdr:to>
    <xdr:sp macro="" textlink="">
      <xdr:nvSpPr>
        <xdr:cNvPr id="595" name="楕円 594"/>
        <xdr:cNvSpPr/>
      </xdr:nvSpPr>
      <xdr:spPr>
        <a:xfrm>
          <a:off x="15430500" y="98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22652</xdr:rowOff>
    </xdr:from>
    <xdr:ext cx="534377" cy="259045"/>
    <xdr:sp macro="" textlink="">
      <xdr:nvSpPr>
        <xdr:cNvPr id="596" name="テキスト ボックス 595"/>
        <xdr:cNvSpPr txBox="1"/>
      </xdr:nvSpPr>
      <xdr:spPr>
        <a:xfrm>
          <a:off x="15214111" y="9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118814</xdr:rowOff>
    </xdr:from>
    <xdr:to>
      <xdr:col>76</xdr:col>
      <xdr:colOff>165100</xdr:colOff>
      <xdr:row>59</xdr:row>
      <xdr:rowOff>48964</xdr:rowOff>
    </xdr:to>
    <xdr:sp macro="" textlink="">
      <xdr:nvSpPr>
        <xdr:cNvPr id="597" name="楕円 596"/>
        <xdr:cNvSpPr/>
      </xdr:nvSpPr>
      <xdr:spPr>
        <a:xfrm>
          <a:off x="14541500" y="100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40091</xdr:rowOff>
    </xdr:from>
    <xdr:ext cx="534377" cy="259045"/>
    <xdr:sp macro="" textlink="">
      <xdr:nvSpPr>
        <xdr:cNvPr id="598" name="テキスト ボックス 597"/>
        <xdr:cNvSpPr txBox="1"/>
      </xdr:nvSpPr>
      <xdr:spPr>
        <a:xfrm>
          <a:off x="14325111" y="1015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63895</xdr:rowOff>
    </xdr:from>
    <xdr:to>
      <xdr:col>72</xdr:col>
      <xdr:colOff>38100</xdr:colOff>
      <xdr:row>58</xdr:row>
      <xdr:rowOff>165495</xdr:rowOff>
    </xdr:to>
    <xdr:sp macro="" textlink="">
      <xdr:nvSpPr>
        <xdr:cNvPr id="599" name="楕円 598"/>
        <xdr:cNvSpPr/>
      </xdr:nvSpPr>
      <xdr:spPr>
        <a:xfrm>
          <a:off x="13652500" y="1000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156622</xdr:rowOff>
    </xdr:from>
    <xdr:ext cx="534377" cy="259045"/>
    <xdr:sp macro="" textlink="">
      <xdr:nvSpPr>
        <xdr:cNvPr id="600" name="テキスト ボックス 599"/>
        <xdr:cNvSpPr txBox="1"/>
      </xdr:nvSpPr>
      <xdr:spPr>
        <a:xfrm>
          <a:off x="13436111" y="1010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71853</xdr:rowOff>
    </xdr:from>
    <xdr:to>
      <xdr:col>67</xdr:col>
      <xdr:colOff>101600</xdr:colOff>
      <xdr:row>59</xdr:row>
      <xdr:rowOff>2003</xdr:rowOff>
    </xdr:to>
    <xdr:sp macro="" textlink="">
      <xdr:nvSpPr>
        <xdr:cNvPr id="601" name="楕円 600"/>
        <xdr:cNvSpPr/>
      </xdr:nvSpPr>
      <xdr:spPr>
        <a:xfrm>
          <a:off x="12763500" y="1001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164580</xdr:rowOff>
    </xdr:from>
    <xdr:ext cx="534377" cy="259045"/>
    <xdr:sp macro="" textlink="">
      <xdr:nvSpPr>
        <xdr:cNvPr id="602" name="テキスト ボックス 601"/>
        <xdr:cNvSpPr txBox="1"/>
      </xdr:nvSpPr>
      <xdr:spPr>
        <a:xfrm>
          <a:off x="12547111" y="1010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75</xdr:row>
      <xdr:rowOff>54627</xdr:rowOff>
    </xdr:from>
    <xdr:ext cx="312906" cy="259045"/>
    <xdr:sp macro="" textlink="">
      <xdr:nvSpPr>
        <xdr:cNvPr id="616" name="テキスト ボックス 615"/>
        <xdr:cNvSpPr txBox="1"/>
      </xdr:nvSpPr>
      <xdr:spPr>
        <a:xfrm>
          <a:off x="12133094" y="12913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72</xdr:row>
      <xdr:rowOff>111777</xdr:rowOff>
    </xdr:from>
    <xdr:ext cx="312906" cy="259045"/>
    <xdr:sp macro="" textlink="">
      <xdr:nvSpPr>
        <xdr:cNvPr id="618" name="テキスト ボックス 617"/>
        <xdr:cNvSpPr txBox="1"/>
      </xdr:nvSpPr>
      <xdr:spPr>
        <a:xfrm>
          <a:off x="12133094" y="12456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69</xdr:row>
      <xdr:rowOff>168927</xdr:rowOff>
    </xdr:from>
    <xdr:ext cx="312906" cy="259045"/>
    <xdr:sp macro="" textlink="">
      <xdr:nvSpPr>
        <xdr:cNvPr id="620" name="テキスト ボックス 619"/>
        <xdr:cNvSpPr txBox="1"/>
      </xdr:nvSpPr>
      <xdr:spPr>
        <a:xfrm>
          <a:off x="12133094" y="11998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67</xdr:row>
      <xdr:rowOff>54627</xdr:rowOff>
    </xdr:from>
    <xdr:ext cx="312906" cy="259045"/>
    <xdr:sp macro="" textlink="">
      <xdr:nvSpPr>
        <xdr:cNvPr id="622" name="テキスト ボックス 621"/>
        <xdr:cNvSpPr txBox="1"/>
      </xdr:nvSpPr>
      <xdr:spPr>
        <a:xfrm>
          <a:off x="12133094" y="1154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139700</xdr:rowOff>
    </xdr:from>
    <xdr:to>
      <xdr:col>85</xdr:col>
      <xdr:colOff>126364</xdr:colOff>
      <xdr:row>78</xdr:row>
      <xdr:rowOff>139700</xdr:rowOff>
    </xdr:to>
    <xdr:cxnSp macro="">
      <xdr:nvCxnSpPr>
        <xdr:cNvPr id="624" name="直線コネクタ 623"/>
        <xdr:cNvCxnSpPr/>
      </xdr:nvCxnSpPr>
      <xdr:spPr>
        <a:xfrm>
          <a:off x="16317595" y="13512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10177</xdr:rowOff>
    </xdr:from>
    <xdr:ext cx="249299" cy="259045"/>
    <xdr:sp macro="" textlink="">
      <xdr:nvSpPr>
        <xdr:cNvPr id="625" name="災害復旧費最小値テキスト"/>
        <xdr:cNvSpPr txBox="1"/>
      </xdr:nvSpPr>
      <xdr:spPr>
        <a:xfrm>
          <a:off x="1637030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10177</xdr:rowOff>
    </xdr:from>
    <xdr:ext cx="249299" cy="259045"/>
    <xdr:sp macro="" textlink="">
      <xdr:nvSpPr>
        <xdr:cNvPr id="627" name="災害復旧費最大値テキスト"/>
        <xdr:cNvSpPr txBox="1"/>
      </xdr:nvSpPr>
      <xdr:spPr>
        <a:xfrm>
          <a:off x="16370300" y="1321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67327</xdr:rowOff>
    </xdr:from>
    <xdr:ext cx="249299" cy="259045"/>
    <xdr:sp macro="" textlink="">
      <xdr:nvSpPr>
        <xdr:cNvPr id="630" name="災害復旧費平均値テキスト"/>
        <xdr:cNvSpPr txBox="1"/>
      </xdr:nvSpPr>
      <xdr:spPr>
        <a:xfrm>
          <a:off x="16370300" y="13440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31" name="フローチャート: 判断 630"/>
        <xdr:cNvSpPr/>
      </xdr:nvSpPr>
      <xdr:spPr>
        <a:xfrm>
          <a:off x="162687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88900</xdr:rowOff>
    </xdr:from>
    <xdr:to>
      <xdr:col>81</xdr:col>
      <xdr:colOff>101600</xdr:colOff>
      <xdr:row>77</xdr:row>
      <xdr:rowOff>19050</xdr:rowOff>
    </xdr:to>
    <xdr:sp macro="" textlink="">
      <xdr:nvSpPr>
        <xdr:cNvPr id="633" name="フローチャート: 判断 632"/>
        <xdr:cNvSpPr/>
      </xdr:nvSpPr>
      <xdr:spPr>
        <a:xfrm>
          <a:off x="15430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35577</xdr:rowOff>
    </xdr:from>
    <xdr:ext cx="313932" cy="259045"/>
    <xdr:sp macro="" textlink="">
      <xdr:nvSpPr>
        <xdr:cNvPr id="634" name="テキスト ボックス 633"/>
        <xdr:cNvSpPr txBox="1"/>
      </xdr:nvSpPr>
      <xdr:spPr>
        <a:xfrm>
          <a:off x="15324333" y="12894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69</xdr:row>
      <xdr:rowOff>146050</xdr:rowOff>
    </xdr:from>
    <xdr:to>
      <xdr:col>76</xdr:col>
      <xdr:colOff>165100</xdr:colOff>
      <xdr:row>70</xdr:row>
      <xdr:rowOff>76200</xdr:rowOff>
    </xdr:to>
    <xdr:sp macro="" textlink="">
      <xdr:nvSpPr>
        <xdr:cNvPr id="636" name="フローチャート: 判断 635"/>
        <xdr:cNvSpPr/>
      </xdr:nvSpPr>
      <xdr:spPr>
        <a:xfrm>
          <a:off x="14541500" y="1197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68</xdr:row>
      <xdr:rowOff>92727</xdr:rowOff>
    </xdr:from>
    <xdr:ext cx="313932" cy="259045"/>
    <xdr:sp macro="" textlink="">
      <xdr:nvSpPr>
        <xdr:cNvPr id="637" name="テキスト ボックス 636"/>
        <xdr:cNvSpPr txBox="1"/>
      </xdr:nvSpPr>
      <xdr:spPr>
        <a:xfrm>
          <a:off x="14435333" y="1175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70</xdr:row>
      <xdr:rowOff>157480</xdr:rowOff>
    </xdr:from>
    <xdr:to>
      <xdr:col>72</xdr:col>
      <xdr:colOff>38100</xdr:colOff>
      <xdr:row>71</xdr:row>
      <xdr:rowOff>87630</xdr:rowOff>
    </xdr:to>
    <xdr:sp macro="" textlink="">
      <xdr:nvSpPr>
        <xdr:cNvPr id="639" name="フローチャート: 判断 638"/>
        <xdr:cNvSpPr/>
      </xdr:nvSpPr>
      <xdr:spPr>
        <a:xfrm>
          <a:off x="13652500" y="1215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69</xdr:row>
      <xdr:rowOff>104157</xdr:rowOff>
    </xdr:from>
    <xdr:ext cx="313932" cy="259045"/>
    <xdr:sp macro="" textlink="">
      <xdr:nvSpPr>
        <xdr:cNvPr id="640" name="テキスト ボックス 639"/>
        <xdr:cNvSpPr txBox="1"/>
      </xdr:nvSpPr>
      <xdr:spPr>
        <a:xfrm>
          <a:off x="13546333" y="1193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168911</xdr:rowOff>
    </xdr:from>
    <xdr:to>
      <xdr:col>67</xdr:col>
      <xdr:colOff>101600</xdr:colOff>
      <xdr:row>78</xdr:row>
      <xdr:rowOff>99061</xdr:rowOff>
    </xdr:to>
    <xdr:sp macro="" textlink="">
      <xdr:nvSpPr>
        <xdr:cNvPr id="641" name="フローチャート: 判断 640"/>
        <xdr:cNvSpPr/>
      </xdr:nvSpPr>
      <xdr:spPr>
        <a:xfrm>
          <a:off x="12763500" y="1337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76</xdr:row>
      <xdr:rowOff>115588</xdr:rowOff>
    </xdr:from>
    <xdr:ext cx="249299" cy="259045"/>
    <xdr:sp macro="" textlink="">
      <xdr:nvSpPr>
        <xdr:cNvPr id="642" name="テキスト ボックス 641"/>
        <xdr:cNvSpPr txBox="1"/>
      </xdr:nvSpPr>
      <xdr:spPr>
        <a:xfrm>
          <a:off x="12689650" y="13145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124477</xdr:rowOff>
    </xdr:from>
    <xdr:ext cx="249299" cy="259045"/>
    <xdr:sp macro="" textlink="">
      <xdr:nvSpPr>
        <xdr:cNvPr id="649" name="災害復旧費該当値テキスト"/>
        <xdr:cNvSpPr txBox="1"/>
      </xdr:nvSpPr>
      <xdr:spPr>
        <a:xfrm>
          <a:off x="16370300" y="1332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1" name="テキスト ボックス 670"/>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3" name="テキスト ボックス 672"/>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5" name="テキスト ボックス 674"/>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9" name="テキスト ボックス 67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111071</xdr:rowOff>
    </xdr:from>
    <xdr:to>
      <xdr:col>85</xdr:col>
      <xdr:colOff>126364</xdr:colOff>
      <xdr:row>99</xdr:row>
      <xdr:rowOff>97681</xdr:rowOff>
    </xdr:to>
    <xdr:cxnSp macro="">
      <xdr:nvCxnSpPr>
        <xdr:cNvPr id="683" name="直線コネクタ 682"/>
        <xdr:cNvCxnSpPr/>
      </xdr:nvCxnSpPr>
      <xdr:spPr>
        <a:xfrm flipV="1">
          <a:off x="16317595" y="15713021"/>
          <a:ext cx="1269" cy="135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101508</xdr:rowOff>
    </xdr:from>
    <xdr:ext cx="313932" cy="259045"/>
    <xdr:sp macro="" textlink="">
      <xdr:nvSpPr>
        <xdr:cNvPr id="684" name="公債費最小値テキスト"/>
        <xdr:cNvSpPr txBox="1"/>
      </xdr:nvSpPr>
      <xdr:spPr>
        <a:xfrm>
          <a:off x="16370300" y="17075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97681</xdr:rowOff>
    </xdr:from>
    <xdr:to>
      <xdr:col>86</xdr:col>
      <xdr:colOff>25400</xdr:colOff>
      <xdr:row>99</xdr:row>
      <xdr:rowOff>97681</xdr:rowOff>
    </xdr:to>
    <xdr:cxnSp macro="">
      <xdr:nvCxnSpPr>
        <xdr:cNvPr id="685" name="直線コネクタ 684"/>
        <xdr:cNvCxnSpPr/>
      </xdr:nvCxnSpPr>
      <xdr:spPr>
        <a:xfrm>
          <a:off x="16230600" y="1707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57748</xdr:rowOff>
    </xdr:from>
    <xdr:ext cx="534377" cy="259045"/>
    <xdr:sp macro="" textlink="">
      <xdr:nvSpPr>
        <xdr:cNvPr id="686" name="公債費最大値テキスト"/>
        <xdr:cNvSpPr txBox="1"/>
      </xdr:nvSpPr>
      <xdr:spPr>
        <a:xfrm>
          <a:off x="16370300" y="1548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111071</xdr:rowOff>
    </xdr:from>
    <xdr:to>
      <xdr:col>86</xdr:col>
      <xdr:colOff>25400</xdr:colOff>
      <xdr:row>91</xdr:row>
      <xdr:rowOff>111071</xdr:rowOff>
    </xdr:to>
    <xdr:cxnSp macro="">
      <xdr:nvCxnSpPr>
        <xdr:cNvPr id="687" name="直線コネクタ 686"/>
        <xdr:cNvCxnSpPr/>
      </xdr:nvCxnSpPr>
      <xdr:spPr>
        <a:xfrm>
          <a:off x="16230600" y="15713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149062</xdr:rowOff>
    </xdr:from>
    <xdr:to>
      <xdr:col>85</xdr:col>
      <xdr:colOff>127000</xdr:colOff>
      <xdr:row>92</xdr:row>
      <xdr:rowOff>128597</xdr:rowOff>
    </xdr:to>
    <xdr:cxnSp macro="">
      <xdr:nvCxnSpPr>
        <xdr:cNvPr id="688" name="直線コネクタ 687"/>
        <xdr:cNvCxnSpPr/>
      </xdr:nvCxnSpPr>
      <xdr:spPr>
        <a:xfrm>
          <a:off x="15481300" y="15751012"/>
          <a:ext cx="838200" cy="15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109346</xdr:rowOff>
    </xdr:from>
    <xdr:ext cx="469744" cy="259045"/>
    <xdr:sp macro="" textlink="">
      <xdr:nvSpPr>
        <xdr:cNvPr id="689" name="公債費平均値テキスト"/>
        <xdr:cNvSpPr txBox="1"/>
      </xdr:nvSpPr>
      <xdr:spPr>
        <a:xfrm>
          <a:off x="16370300" y="16397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130919</xdr:rowOff>
    </xdr:from>
    <xdr:to>
      <xdr:col>85</xdr:col>
      <xdr:colOff>177800</xdr:colOff>
      <xdr:row>96</xdr:row>
      <xdr:rowOff>61069</xdr:rowOff>
    </xdr:to>
    <xdr:sp macro="" textlink="">
      <xdr:nvSpPr>
        <xdr:cNvPr id="690" name="フローチャート: 判断 689"/>
        <xdr:cNvSpPr/>
      </xdr:nvSpPr>
      <xdr:spPr>
        <a:xfrm>
          <a:off x="16268700" y="1641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149062</xdr:rowOff>
    </xdr:from>
    <xdr:to>
      <xdr:col>81</xdr:col>
      <xdr:colOff>50800</xdr:colOff>
      <xdr:row>93</xdr:row>
      <xdr:rowOff>17345</xdr:rowOff>
    </xdr:to>
    <xdr:cxnSp macro="">
      <xdr:nvCxnSpPr>
        <xdr:cNvPr id="691" name="直線コネクタ 690"/>
        <xdr:cNvCxnSpPr/>
      </xdr:nvCxnSpPr>
      <xdr:spPr>
        <a:xfrm flipV="1">
          <a:off x="14592300" y="15751012"/>
          <a:ext cx="889000" cy="2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26307</xdr:rowOff>
    </xdr:from>
    <xdr:to>
      <xdr:col>81</xdr:col>
      <xdr:colOff>101600</xdr:colOff>
      <xdr:row>95</xdr:row>
      <xdr:rowOff>127907</xdr:rowOff>
    </xdr:to>
    <xdr:sp macro="" textlink="">
      <xdr:nvSpPr>
        <xdr:cNvPr id="692" name="フローチャート: 判断 691"/>
        <xdr:cNvSpPr/>
      </xdr:nvSpPr>
      <xdr:spPr>
        <a:xfrm>
          <a:off x="154305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119034</xdr:rowOff>
    </xdr:from>
    <xdr:ext cx="469744" cy="259045"/>
    <xdr:sp macro="" textlink="">
      <xdr:nvSpPr>
        <xdr:cNvPr id="693" name="テキスト ボックス 692"/>
        <xdr:cNvSpPr txBox="1"/>
      </xdr:nvSpPr>
      <xdr:spPr>
        <a:xfrm>
          <a:off x="15246428" y="1640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17345</xdr:rowOff>
    </xdr:from>
    <xdr:to>
      <xdr:col>76</xdr:col>
      <xdr:colOff>114300</xdr:colOff>
      <xdr:row>93</xdr:row>
      <xdr:rowOff>150151</xdr:rowOff>
    </xdr:to>
    <xdr:cxnSp macro="">
      <xdr:nvCxnSpPr>
        <xdr:cNvPr id="694" name="直線コネクタ 693"/>
        <xdr:cNvCxnSpPr/>
      </xdr:nvCxnSpPr>
      <xdr:spPr>
        <a:xfrm flipV="1">
          <a:off x="13703300" y="15962195"/>
          <a:ext cx="889000" cy="13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69959</xdr:rowOff>
    </xdr:from>
    <xdr:to>
      <xdr:col>76</xdr:col>
      <xdr:colOff>165100</xdr:colOff>
      <xdr:row>96</xdr:row>
      <xdr:rowOff>109</xdr:rowOff>
    </xdr:to>
    <xdr:sp macro="" textlink="">
      <xdr:nvSpPr>
        <xdr:cNvPr id="695" name="フローチャート: 判断 694"/>
        <xdr:cNvSpPr/>
      </xdr:nvSpPr>
      <xdr:spPr>
        <a:xfrm>
          <a:off x="14541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162686</xdr:rowOff>
    </xdr:from>
    <xdr:ext cx="469744" cy="259045"/>
    <xdr:sp macro="" textlink="">
      <xdr:nvSpPr>
        <xdr:cNvPr id="696" name="テキスト ボックス 695"/>
        <xdr:cNvSpPr txBox="1"/>
      </xdr:nvSpPr>
      <xdr:spPr>
        <a:xfrm>
          <a:off x="14357428" y="1645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42709</xdr:rowOff>
    </xdr:from>
    <xdr:to>
      <xdr:col>71</xdr:col>
      <xdr:colOff>177800</xdr:colOff>
      <xdr:row>93</xdr:row>
      <xdr:rowOff>150151</xdr:rowOff>
    </xdr:to>
    <xdr:cxnSp macro="">
      <xdr:nvCxnSpPr>
        <xdr:cNvPr id="697" name="直線コネクタ 696"/>
        <xdr:cNvCxnSpPr/>
      </xdr:nvCxnSpPr>
      <xdr:spPr>
        <a:xfrm>
          <a:off x="12814300" y="15644659"/>
          <a:ext cx="889000" cy="45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113829</xdr:rowOff>
    </xdr:from>
    <xdr:to>
      <xdr:col>72</xdr:col>
      <xdr:colOff>38100</xdr:colOff>
      <xdr:row>95</xdr:row>
      <xdr:rowOff>43979</xdr:rowOff>
    </xdr:to>
    <xdr:sp macro="" textlink="">
      <xdr:nvSpPr>
        <xdr:cNvPr id="698" name="フローチャート: 判断 697"/>
        <xdr:cNvSpPr/>
      </xdr:nvSpPr>
      <xdr:spPr>
        <a:xfrm>
          <a:off x="13652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35106</xdr:rowOff>
    </xdr:from>
    <xdr:ext cx="469744" cy="259045"/>
    <xdr:sp macro="" textlink="">
      <xdr:nvSpPr>
        <xdr:cNvPr id="699" name="テキスト ボックス 698"/>
        <xdr:cNvSpPr txBox="1"/>
      </xdr:nvSpPr>
      <xdr:spPr>
        <a:xfrm>
          <a:off x="13468428" y="1632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67019</xdr:rowOff>
    </xdr:from>
    <xdr:to>
      <xdr:col>67</xdr:col>
      <xdr:colOff>101600</xdr:colOff>
      <xdr:row>95</xdr:row>
      <xdr:rowOff>168619</xdr:rowOff>
    </xdr:to>
    <xdr:sp macro="" textlink="">
      <xdr:nvSpPr>
        <xdr:cNvPr id="700" name="フローチャート: 判断 699"/>
        <xdr:cNvSpPr/>
      </xdr:nvSpPr>
      <xdr:spPr>
        <a:xfrm>
          <a:off x="12763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159746</xdr:rowOff>
    </xdr:from>
    <xdr:ext cx="469744" cy="259045"/>
    <xdr:sp macro="" textlink="">
      <xdr:nvSpPr>
        <xdr:cNvPr id="701" name="テキスト ボックス 700"/>
        <xdr:cNvSpPr txBox="1"/>
      </xdr:nvSpPr>
      <xdr:spPr>
        <a:xfrm>
          <a:off x="12579428" y="1644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77797</xdr:rowOff>
    </xdr:from>
    <xdr:to>
      <xdr:col>85</xdr:col>
      <xdr:colOff>177800</xdr:colOff>
      <xdr:row>93</xdr:row>
      <xdr:rowOff>7947</xdr:rowOff>
    </xdr:to>
    <xdr:sp macro="" textlink="">
      <xdr:nvSpPr>
        <xdr:cNvPr id="707" name="楕円 706"/>
        <xdr:cNvSpPr/>
      </xdr:nvSpPr>
      <xdr:spPr>
        <a:xfrm>
          <a:off x="16268700" y="1585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100674</xdr:rowOff>
    </xdr:from>
    <xdr:ext cx="534377" cy="259045"/>
    <xdr:sp macro="" textlink="">
      <xdr:nvSpPr>
        <xdr:cNvPr id="708" name="公債費該当値テキスト"/>
        <xdr:cNvSpPr txBox="1"/>
      </xdr:nvSpPr>
      <xdr:spPr>
        <a:xfrm>
          <a:off x="16370300" y="1570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98262</xdr:rowOff>
    </xdr:from>
    <xdr:to>
      <xdr:col>81</xdr:col>
      <xdr:colOff>101600</xdr:colOff>
      <xdr:row>92</xdr:row>
      <xdr:rowOff>28412</xdr:rowOff>
    </xdr:to>
    <xdr:sp macro="" textlink="">
      <xdr:nvSpPr>
        <xdr:cNvPr id="709" name="楕円 708"/>
        <xdr:cNvSpPr/>
      </xdr:nvSpPr>
      <xdr:spPr>
        <a:xfrm>
          <a:off x="15430500" y="1570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44939</xdr:rowOff>
    </xdr:from>
    <xdr:ext cx="534377" cy="259045"/>
    <xdr:sp macro="" textlink="">
      <xdr:nvSpPr>
        <xdr:cNvPr id="710" name="テキスト ボックス 709"/>
        <xdr:cNvSpPr txBox="1"/>
      </xdr:nvSpPr>
      <xdr:spPr>
        <a:xfrm>
          <a:off x="15214111" y="1547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137995</xdr:rowOff>
    </xdr:from>
    <xdr:to>
      <xdr:col>76</xdr:col>
      <xdr:colOff>165100</xdr:colOff>
      <xdr:row>93</xdr:row>
      <xdr:rowOff>68145</xdr:rowOff>
    </xdr:to>
    <xdr:sp macro="" textlink="">
      <xdr:nvSpPr>
        <xdr:cNvPr id="711" name="楕円 710"/>
        <xdr:cNvSpPr/>
      </xdr:nvSpPr>
      <xdr:spPr>
        <a:xfrm>
          <a:off x="14541500" y="159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84672</xdr:rowOff>
    </xdr:from>
    <xdr:ext cx="534377" cy="259045"/>
    <xdr:sp macro="" textlink="">
      <xdr:nvSpPr>
        <xdr:cNvPr id="712" name="テキスト ボックス 711"/>
        <xdr:cNvSpPr txBox="1"/>
      </xdr:nvSpPr>
      <xdr:spPr>
        <a:xfrm>
          <a:off x="14325111" y="1568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99351</xdr:rowOff>
    </xdr:from>
    <xdr:to>
      <xdr:col>72</xdr:col>
      <xdr:colOff>38100</xdr:colOff>
      <xdr:row>94</xdr:row>
      <xdr:rowOff>29501</xdr:rowOff>
    </xdr:to>
    <xdr:sp macro="" textlink="">
      <xdr:nvSpPr>
        <xdr:cNvPr id="713" name="楕円 712"/>
        <xdr:cNvSpPr/>
      </xdr:nvSpPr>
      <xdr:spPr>
        <a:xfrm>
          <a:off x="13652500" y="160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46028</xdr:rowOff>
    </xdr:from>
    <xdr:ext cx="469744" cy="259045"/>
    <xdr:sp macro="" textlink="">
      <xdr:nvSpPr>
        <xdr:cNvPr id="714" name="テキスト ボックス 713"/>
        <xdr:cNvSpPr txBox="1"/>
      </xdr:nvSpPr>
      <xdr:spPr>
        <a:xfrm>
          <a:off x="13468428" y="1581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163359</xdr:rowOff>
    </xdr:from>
    <xdr:to>
      <xdr:col>67</xdr:col>
      <xdr:colOff>101600</xdr:colOff>
      <xdr:row>91</xdr:row>
      <xdr:rowOff>93509</xdr:rowOff>
    </xdr:to>
    <xdr:sp macro="" textlink="">
      <xdr:nvSpPr>
        <xdr:cNvPr id="715" name="楕円 714"/>
        <xdr:cNvSpPr/>
      </xdr:nvSpPr>
      <xdr:spPr>
        <a:xfrm>
          <a:off x="12763500" y="155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110036</xdr:rowOff>
    </xdr:from>
    <xdr:ext cx="534377" cy="259045"/>
    <xdr:sp macro="" textlink="">
      <xdr:nvSpPr>
        <xdr:cNvPr id="716" name="テキスト ボックス 715"/>
        <xdr:cNvSpPr txBox="1"/>
      </xdr:nvSpPr>
      <xdr:spPr>
        <a:xfrm>
          <a:off x="12547111" y="1536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0" name="テキスト ボックス 72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2" name="テキスト ボックス 73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4" name="テキスト ボックス 73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6" name="テキスト ボックス 735"/>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17236</xdr:rowOff>
    </xdr:from>
    <xdr:to>
      <xdr:col>116</xdr:col>
      <xdr:colOff>62864</xdr:colOff>
      <xdr:row>39</xdr:row>
      <xdr:rowOff>98878</xdr:rowOff>
    </xdr:to>
    <xdr:cxnSp macro="">
      <xdr:nvCxnSpPr>
        <xdr:cNvPr id="742" name="直線コネクタ 741"/>
        <xdr:cNvCxnSpPr/>
      </xdr:nvCxnSpPr>
      <xdr:spPr>
        <a:xfrm flipV="1">
          <a:off x="22159595" y="5332186"/>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135363</xdr:rowOff>
    </xdr:from>
    <xdr:ext cx="378565" cy="259045"/>
    <xdr:sp macro="" textlink="">
      <xdr:nvSpPr>
        <xdr:cNvPr id="745" name="諸支出金最大値テキスト"/>
        <xdr:cNvSpPr txBox="1"/>
      </xdr:nvSpPr>
      <xdr:spPr>
        <a:xfrm>
          <a:off x="22212300" y="510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17236</xdr:rowOff>
    </xdr:from>
    <xdr:to>
      <xdr:col>116</xdr:col>
      <xdr:colOff>152400</xdr:colOff>
      <xdr:row>31</xdr:row>
      <xdr:rowOff>17236</xdr:rowOff>
    </xdr:to>
    <xdr:cxnSp macro="">
      <xdr:nvCxnSpPr>
        <xdr:cNvPr id="746" name="直線コネクタ 745"/>
        <xdr:cNvCxnSpPr/>
      </xdr:nvCxnSpPr>
      <xdr:spPr>
        <a:xfrm>
          <a:off x="22072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743</xdr:rowOff>
    </xdr:from>
    <xdr:ext cx="313932" cy="259045"/>
    <xdr:sp macro="" textlink="">
      <xdr:nvSpPr>
        <xdr:cNvPr id="748" name="諸支出金平均値テキスト"/>
        <xdr:cNvSpPr txBox="1"/>
      </xdr:nvSpPr>
      <xdr:spPr>
        <a:xfrm>
          <a:off x="22212300" y="6515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49" name="フローチャート: 判断 748"/>
        <xdr:cNvSpPr/>
      </xdr:nvSpPr>
      <xdr:spPr>
        <a:xfrm>
          <a:off x="22110700" y="66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121557</xdr:rowOff>
    </xdr:from>
    <xdr:to>
      <xdr:col>112</xdr:col>
      <xdr:colOff>38100</xdr:colOff>
      <xdr:row>39</xdr:row>
      <xdr:rowOff>51707</xdr:rowOff>
    </xdr:to>
    <xdr:sp macro="" textlink="">
      <xdr:nvSpPr>
        <xdr:cNvPr id="751" name="フローチャート: 判断 750"/>
        <xdr:cNvSpPr/>
      </xdr:nvSpPr>
      <xdr:spPr>
        <a:xfrm>
          <a:off x="21272500" y="66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68234</xdr:rowOff>
    </xdr:from>
    <xdr:ext cx="313932" cy="259045"/>
    <xdr:sp macro="" textlink="">
      <xdr:nvSpPr>
        <xdr:cNvPr id="752" name="テキスト ボックス 751"/>
        <xdr:cNvSpPr txBox="1"/>
      </xdr:nvSpPr>
      <xdr:spPr>
        <a:xfrm>
          <a:off x="21166333" y="6411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4" name="フローチャート: 判断 753"/>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5" name="テキスト ボックス 75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57" name="フローチャート: 判断 756"/>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131915</xdr:rowOff>
    </xdr:from>
    <xdr:ext cx="313932" cy="259045"/>
    <xdr:sp macro="" textlink="">
      <xdr:nvSpPr>
        <xdr:cNvPr id="758" name="テキスト ボックス 757"/>
        <xdr:cNvSpPr txBox="1"/>
      </xdr:nvSpPr>
      <xdr:spPr>
        <a:xfrm>
          <a:off x="19388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115026</xdr:rowOff>
    </xdr:from>
    <xdr:to>
      <xdr:col>98</xdr:col>
      <xdr:colOff>38100</xdr:colOff>
      <xdr:row>39</xdr:row>
      <xdr:rowOff>45176</xdr:rowOff>
    </xdr:to>
    <xdr:sp macro="" textlink="">
      <xdr:nvSpPr>
        <xdr:cNvPr id="759" name="フローチャート: 判断 758"/>
        <xdr:cNvSpPr/>
      </xdr:nvSpPr>
      <xdr:spPr>
        <a:xfrm>
          <a:off x="18605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61703</xdr:rowOff>
    </xdr:from>
    <xdr:ext cx="313932" cy="259045"/>
    <xdr:sp macro="" textlink="">
      <xdr:nvSpPr>
        <xdr:cNvPr id="760" name="テキスト ボックス 759"/>
        <xdr:cNvSpPr txBox="1"/>
      </xdr:nvSpPr>
      <xdr:spPr>
        <a:xfrm>
          <a:off x="18499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1" name="テキスト ボックス 770"/>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年度間で大きな増減が見られるものは、総務費、民生費、衛生費、教育費である。</a:t>
          </a:r>
        </a:p>
        <a:p>
          <a:r>
            <a:rPr kumimoji="1" lang="ja-JP" altLang="en-US" sz="1300">
              <a:latin typeface="ＭＳ Ｐゴシック" panose="020B0600070205080204" pitchFamily="50" charset="-128"/>
              <a:ea typeface="ＭＳ Ｐゴシック" panose="020B0600070205080204" pitchFamily="50" charset="-128"/>
            </a:rPr>
            <a:t>総務費について、令和元年度は芸術文化劇場や区民センター等の整備事業により、令和２年度は国の特別定額給付金事業により、それぞれ増加している。</a:t>
          </a:r>
        </a:p>
        <a:p>
          <a:r>
            <a:rPr kumimoji="1" lang="ja-JP" altLang="en-US" sz="1300">
              <a:latin typeface="ＭＳ Ｐゴシック" panose="020B0600070205080204" pitchFamily="50" charset="-128"/>
              <a:ea typeface="ＭＳ Ｐゴシック" panose="020B0600070205080204" pitchFamily="50" charset="-128"/>
            </a:rPr>
            <a:t>民生費について、令和３年度及び令和４年度は子育て世帯等臨時特別支援事業や電力・ガス・食料品等価格高騰緊急支援給付金等の国の給付金事業により増加しており、類似団体にも同様の傾向がみられる。</a:t>
          </a:r>
        </a:p>
        <a:p>
          <a:r>
            <a:rPr kumimoji="1" lang="ja-JP" altLang="en-US" sz="1300">
              <a:latin typeface="ＭＳ Ｐゴシック" panose="020B0600070205080204" pitchFamily="50" charset="-128"/>
              <a:ea typeface="ＭＳ Ｐゴシック" panose="020B0600070205080204" pitchFamily="50" charset="-128"/>
            </a:rPr>
            <a:t>衛生費について、令和３年度及び令和４年度は新型コロナウイルスワクチン接種関連経費により増加している。類似団体も同様の傾向であるが、本区では拠点巡回型の接種など積極的な接種体制の確保を実施したため、類似団体よりコス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教育費について、令和３年度及び令和４年度は池袋第一小学校改築事業により増加している。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東京都豊島区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実質収支額については、前年度比</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億円増となっており、数値は</a:t>
          </a:r>
          <a:r>
            <a:rPr kumimoji="1" lang="en-US" altLang="ja-JP" sz="1400">
              <a:latin typeface="ＭＳ ゴシック" pitchFamily="49" charset="-128"/>
              <a:ea typeface="ＭＳ ゴシック" pitchFamily="49" charset="-128"/>
            </a:rPr>
            <a:t>2.17</a:t>
          </a:r>
          <a:r>
            <a:rPr kumimoji="1" lang="ja-JP" altLang="en-US" sz="1400">
              <a:latin typeface="ＭＳ ゴシック" pitchFamily="49" charset="-128"/>
              <a:ea typeface="ＭＳ ゴシック" pitchFamily="49" charset="-128"/>
            </a:rPr>
            <a:t>ポイント上昇している。基幹歳入がコロナ禍でも堅調に推移したことや、新型コロナウイルスワクチン接種に係る国庫支出金が実績確定前に交付されたことなどが背景として挙げられる。実質単年度収支については、条例により決算剰余金の全額を財政調整基金に直接編入しているため、マイナスになることが多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東京都豊島区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各会計とも実質収支は毎年度黒字であり、連結実質収支も毎年度黒字となっている。</a:t>
          </a:r>
        </a:p>
        <a:p>
          <a:r>
            <a:rPr kumimoji="1" lang="ja-JP" altLang="en-US" sz="1400">
              <a:latin typeface="ＭＳ ゴシック" pitchFamily="49" charset="-128"/>
              <a:ea typeface="ＭＳ ゴシック" pitchFamily="49" charset="-128"/>
            </a:rPr>
            <a:t>一般会計は、基幹歳入がコロナ禍でも堅調に推移したことなどにより、数値が</a:t>
          </a:r>
          <a:r>
            <a:rPr kumimoji="1" lang="en-US" altLang="ja-JP" sz="1400">
              <a:latin typeface="ＭＳ ゴシック" pitchFamily="49" charset="-128"/>
              <a:ea typeface="ＭＳ ゴシック" pitchFamily="49" charset="-128"/>
            </a:rPr>
            <a:t>2.17</a:t>
          </a:r>
          <a:r>
            <a:rPr kumimoji="1" lang="ja-JP" altLang="en-US" sz="1400">
              <a:latin typeface="ＭＳ ゴシック" pitchFamily="49" charset="-128"/>
              <a:ea typeface="ＭＳ ゴシック" pitchFamily="49" charset="-128"/>
            </a:rPr>
            <a:t>ポイント上昇している。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国民健康保険事業会計は、コロナ禍において保険料減免に対する国の補助が手厚かったことなどにより、令和２年度から令和４年度にかけて実質収支が増加している。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介護保険事業会計は、令和２年度はコロナ禍での健診控えなどによりサービス利用者の減となったところ、令和３年度から４年度にかけて常態に戻りつつあるため、実質収支が増加している。</a:t>
          </a:r>
        </a:p>
        <a:p>
          <a:r>
            <a:rPr kumimoji="1" lang="ja-JP" altLang="en-US" sz="1400">
              <a:latin typeface="ＭＳ ゴシック" pitchFamily="49" charset="-128"/>
              <a:ea typeface="ＭＳ ゴシック" pitchFamily="49" charset="-128"/>
            </a:rPr>
            <a:t>特別会計においては高齢化の進行等により保険給付費の増加が見込まれていることから、一般会計からの繰出金にも十分注意し、「身の丈」に合った財政運営を堅持できるよう努めていく。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L6" sqref="L6:V8"/>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149300723</v>
      </c>
      <c r="BO4" s="449"/>
      <c r="BP4" s="449"/>
      <c r="BQ4" s="449"/>
      <c r="BR4" s="449"/>
      <c r="BS4" s="449"/>
      <c r="BT4" s="449"/>
      <c r="BU4" s="450"/>
      <c r="BV4" s="448">
        <v>148944141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5.6</v>
      </c>
      <c r="CU4" s="589"/>
      <c r="CV4" s="589"/>
      <c r="CW4" s="589"/>
      <c r="CX4" s="589"/>
      <c r="CY4" s="589"/>
      <c r="CZ4" s="589"/>
      <c r="DA4" s="590"/>
      <c r="DB4" s="588">
        <v>3.4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144701202</v>
      </c>
      <c r="BO5" s="420"/>
      <c r="BP5" s="420"/>
      <c r="BQ5" s="420"/>
      <c r="BR5" s="420"/>
      <c r="BS5" s="420"/>
      <c r="BT5" s="420"/>
      <c r="BU5" s="421"/>
      <c r="BV5" s="419">
        <v>143665897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80.599999999999994</v>
      </c>
      <c r="CU5" s="417"/>
      <c r="CV5" s="417"/>
      <c r="CW5" s="417"/>
      <c r="CX5" s="417"/>
      <c r="CY5" s="417"/>
      <c r="CZ5" s="417"/>
      <c r="DA5" s="418"/>
      <c r="DB5" s="416">
        <v>81.2</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4599521</v>
      </c>
      <c r="BO6" s="420"/>
      <c r="BP6" s="420"/>
      <c r="BQ6" s="420"/>
      <c r="BR6" s="420"/>
      <c r="BS6" s="420"/>
      <c r="BT6" s="420"/>
      <c r="BU6" s="421"/>
      <c r="BV6" s="419">
        <v>5278244</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80.599999999999994</v>
      </c>
      <c r="CU6" s="563"/>
      <c r="CV6" s="563"/>
      <c r="CW6" s="563"/>
      <c r="CX6" s="563"/>
      <c r="CY6" s="563"/>
      <c r="CZ6" s="563"/>
      <c r="DA6" s="564"/>
      <c r="DB6" s="562">
        <v>81.2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298369</v>
      </c>
      <c r="BO7" s="420"/>
      <c r="BP7" s="420"/>
      <c r="BQ7" s="420"/>
      <c r="BR7" s="420"/>
      <c r="BS7" s="420"/>
      <c r="BT7" s="420"/>
      <c r="BU7" s="421"/>
      <c r="BV7" s="419">
        <v>2716555</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77251526</v>
      </c>
      <c r="CU7" s="420"/>
      <c r="CV7" s="420"/>
      <c r="CW7" s="420"/>
      <c r="CX7" s="420"/>
      <c r="CY7" s="420"/>
      <c r="CZ7" s="420"/>
      <c r="DA7" s="421"/>
      <c r="DB7" s="419">
        <v>75446650</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96</v>
      </c>
      <c r="AV8" s="478"/>
      <c r="AW8" s="478"/>
      <c r="AX8" s="478"/>
      <c r="AY8" s="433" t="s">
        <v>112</v>
      </c>
      <c r="AZ8" s="434"/>
      <c r="BA8" s="434"/>
      <c r="BB8" s="434"/>
      <c r="BC8" s="434"/>
      <c r="BD8" s="434"/>
      <c r="BE8" s="434"/>
      <c r="BF8" s="434"/>
      <c r="BG8" s="434"/>
      <c r="BH8" s="434"/>
      <c r="BI8" s="434"/>
      <c r="BJ8" s="434"/>
      <c r="BK8" s="434"/>
      <c r="BL8" s="434"/>
      <c r="BM8" s="435"/>
      <c r="BN8" s="419">
        <v>4301152</v>
      </c>
      <c r="BO8" s="420"/>
      <c r="BP8" s="420"/>
      <c r="BQ8" s="420"/>
      <c r="BR8" s="420"/>
      <c r="BS8" s="420"/>
      <c r="BT8" s="420"/>
      <c r="BU8" s="421"/>
      <c r="BV8" s="419">
        <v>2561689</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0.54</v>
      </c>
      <c r="CU8" s="523"/>
      <c r="CV8" s="523"/>
      <c r="CW8" s="523"/>
      <c r="CX8" s="523"/>
      <c r="CY8" s="523"/>
      <c r="CZ8" s="523"/>
      <c r="DA8" s="524"/>
      <c r="DB8" s="522">
        <v>0.54</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301599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1739463</v>
      </c>
      <c r="BO9" s="420"/>
      <c r="BP9" s="420"/>
      <c r="BQ9" s="420"/>
      <c r="BR9" s="420"/>
      <c r="BS9" s="420"/>
      <c r="BT9" s="420"/>
      <c r="BU9" s="421"/>
      <c r="BV9" s="419">
        <v>-1300753</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3.2</v>
      </c>
      <c r="CU9" s="417"/>
      <c r="CV9" s="417"/>
      <c r="CW9" s="417"/>
      <c r="CX9" s="417"/>
      <c r="CY9" s="417"/>
      <c r="CZ9" s="417"/>
      <c r="DA9" s="418"/>
      <c r="DB9" s="416">
        <v>3.7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291167</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975013</v>
      </c>
      <c r="BO10" s="420"/>
      <c r="BP10" s="420"/>
      <c r="BQ10" s="420"/>
      <c r="BR10" s="420"/>
      <c r="BS10" s="420"/>
      <c r="BT10" s="420"/>
      <c r="BU10" s="421"/>
      <c r="BV10" s="419">
        <v>3188484</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123</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288704</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123</v>
      </c>
      <c r="AV12" s="478"/>
      <c r="AW12" s="478"/>
      <c r="AX12" s="478"/>
      <c r="AY12" s="433" t="s">
        <v>137</v>
      </c>
      <c r="AZ12" s="434"/>
      <c r="BA12" s="434"/>
      <c r="BB12" s="434"/>
      <c r="BC12" s="434"/>
      <c r="BD12" s="434"/>
      <c r="BE12" s="434"/>
      <c r="BF12" s="434"/>
      <c r="BG12" s="434"/>
      <c r="BH12" s="434"/>
      <c r="BI12" s="434"/>
      <c r="BJ12" s="434"/>
      <c r="BK12" s="434"/>
      <c r="BL12" s="434"/>
      <c r="BM12" s="435"/>
      <c r="BN12" s="419">
        <v>6842727</v>
      </c>
      <c r="BO12" s="420"/>
      <c r="BP12" s="420"/>
      <c r="BQ12" s="420"/>
      <c r="BR12" s="420"/>
      <c r="BS12" s="420"/>
      <c r="BT12" s="420"/>
      <c r="BU12" s="421"/>
      <c r="BV12" s="419">
        <v>4300000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259771</v>
      </c>
      <c r="S13" s="507"/>
      <c r="T13" s="507"/>
      <c r="U13" s="507"/>
      <c r="V13" s="508"/>
      <c r="W13" s="509" t="s">
        <v>141</v>
      </c>
      <c r="X13" s="405"/>
      <c r="Y13" s="405"/>
      <c r="Z13" s="405"/>
      <c r="AA13" s="405"/>
      <c r="AB13" s="406"/>
      <c r="AC13" s="372">
        <v>119</v>
      </c>
      <c r="AD13" s="373"/>
      <c r="AE13" s="373"/>
      <c r="AF13" s="373"/>
      <c r="AG13" s="374"/>
      <c r="AH13" s="372">
        <v>92</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-4128251</v>
      </c>
      <c r="BO13" s="420"/>
      <c r="BP13" s="420"/>
      <c r="BQ13" s="420"/>
      <c r="BR13" s="420"/>
      <c r="BS13" s="420"/>
      <c r="BT13" s="420"/>
      <c r="BU13" s="421"/>
      <c r="BV13" s="419">
        <v>-2412269</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-1.4</v>
      </c>
      <c r="CU13" s="417"/>
      <c r="CV13" s="417"/>
      <c r="CW13" s="417"/>
      <c r="CX13" s="417"/>
      <c r="CY13" s="417"/>
      <c r="CZ13" s="417"/>
      <c r="DA13" s="418"/>
      <c r="DB13" s="416">
        <v>-1.5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283342</v>
      </c>
      <c r="S14" s="507"/>
      <c r="T14" s="507"/>
      <c r="U14" s="507"/>
      <c r="V14" s="508"/>
      <c r="W14" s="510"/>
      <c r="X14" s="408"/>
      <c r="Y14" s="408"/>
      <c r="Z14" s="408"/>
      <c r="AA14" s="408"/>
      <c r="AB14" s="409"/>
      <c r="AC14" s="499">
        <v>0.1</v>
      </c>
      <c r="AD14" s="500"/>
      <c r="AE14" s="500"/>
      <c r="AF14" s="500"/>
      <c r="AG14" s="501"/>
      <c r="AH14" s="499">
        <v>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t="s">
        <v>131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259142</v>
      </c>
      <c r="S15" s="507"/>
      <c r="T15" s="507"/>
      <c r="U15" s="507"/>
      <c r="V15" s="508"/>
      <c r="W15" s="509" t="s">
        <v>149</v>
      </c>
      <c r="X15" s="405"/>
      <c r="Y15" s="405"/>
      <c r="Z15" s="405"/>
      <c r="AA15" s="405"/>
      <c r="AB15" s="406"/>
      <c r="AC15" s="372">
        <v>13978</v>
      </c>
      <c r="AD15" s="373"/>
      <c r="AE15" s="373"/>
      <c r="AF15" s="373"/>
      <c r="AG15" s="374"/>
      <c r="AH15" s="372">
        <v>14453</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37374442</v>
      </c>
      <c r="BO15" s="449"/>
      <c r="BP15" s="449"/>
      <c r="BQ15" s="449"/>
      <c r="BR15" s="449"/>
      <c r="BS15" s="449"/>
      <c r="BT15" s="449"/>
      <c r="BU15" s="450"/>
      <c r="BV15" s="448">
        <v>36985400</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12</v>
      </c>
      <c r="AD16" s="500"/>
      <c r="AE16" s="500"/>
      <c r="AF16" s="500"/>
      <c r="AG16" s="501"/>
      <c r="AH16" s="499">
        <v>14.2</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71298544</v>
      </c>
      <c r="BO16" s="420"/>
      <c r="BP16" s="420"/>
      <c r="BQ16" s="420"/>
      <c r="BR16" s="420"/>
      <c r="BS16" s="420"/>
      <c r="BT16" s="420"/>
      <c r="BU16" s="421"/>
      <c r="BV16" s="419">
        <v>69627441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102232</v>
      </c>
      <c r="AD17" s="373"/>
      <c r="AE17" s="373"/>
      <c r="AF17" s="373"/>
      <c r="AG17" s="374"/>
      <c r="AH17" s="372">
        <v>87326</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77251526</v>
      </c>
      <c r="BO17" s="420"/>
      <c r="BP17" s="420"/>
      <c r="BQ17" s="420"/>
      <c r="BR17" s="420"/>
      <c r="BS17" s="420"/>
      <c r="BT17" s="420"/>
      <c r="BU17" s="421"/>
      <c r="BV17" s="419">
        <v>75446650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13.01</v>
      </c>
      <c r="M18" s="472"/>
      <c r="N18" s="472"/>
      <c r="O18" s="472"/>
      <c r="P18" s="472"/>
      <c r="Q18" s="472"/>
      <c r="R18" s="473"/>
      <c r="S18" s="473"/>
      <c r="T18" s="473"/>
      <c r="U18" s="473"/>
      <c r="V18" s="474"/>
      <c r="W18" s="490"/>
      <c r="X18" s="491"/>
      <c r="Y18" s="491"/>
      <c r="Z18" s="491"/>
      <c r="AA18" s="491"/>
      <c r="AB18" s="515"/>
      <c r="AC18" s="389">
        <v>87.9</v>
      </c>
      <c r="AD18" s="390"/>
      <c r="AE18" s="390"/>
      <c r="AF18" s="390"/>
      <c r="AG18" s="475"/>
      <c r="AH18" s="389">
        <v>85.7</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66182680</v>
      </c>
      <c r="BO18" s="420"/>
      <c r="BP18" s="420"/>
      <c r="BQ18" s="420"/>
      <c r="BR18" s="420"/>
      <c r="BS18" s="420"/>
      <c r="BT18" s="420"/>
      <c r="BU18" s="421"/>
      <c r="BV18" s="419">
        <v>63963828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23182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97726191</v>
      </c>
      <c r="BO19" s="420"/>
      <c r="BP19" s="420"/>
      <c r="BQ19" s="420"/>
      <c r="BR19" s="420"/>
      <c r="BS19" s="420"/>
      <c r="BT19" s="420"/>
      <c r="BU19" s="421"/>
      <c r="BV19" s="419">
        <v>92296499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183819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17592476</v>
      </c>
      <c r="BO22" s="449"/>
      <c r="BP22" s="449"/>
      <c r="BQ22" s="449"/>
      <c r="BR22" s="449"/>
      <c r="BS22" s="449"/>
      <c r="BT22" s="449"/>
      <c r="BU22" s="450"/>
      <c r="BV22" s="448">
        <v>20138898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8310664</v>
      </c>
      <c r="BO23" s="420"/>
      <c r="BP23" s="420"/>
      <c r="BQ23" s="420"/>
      <c r="BR23" s="420"/>
      <c r="BS23" s="420"/>
      <c r="BT23" s="420"/>
      <c r="BU23" s="421"/>
      <c r="BV23" s="419">
        <v>10228704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9748</v>
      </c>
      <c r="R24" s="373"/>
      <c r="S24" s="373"/>
      <c r="T24" s="373"/>
      <c r="U24" s="373"/>
      <c r="V24" s="374"/>
      <c r="W24" s="462"/>
      <c r="X24" s="399"/>
      <c r="Y24" s="400"/>
      <c r="Z24" s="375" t="s">
        <v>174</v>
      </c>
      <c r="AA24" s="376"/>
      <c r="AB24" s="376"/>
      <c r="AC24" s="376"/>
      <c r="AD24" s="376"/>
      <c r="AE24" s="376"/>
      <c r="AF24" s="376"/>
      <c r="AG24" s="377"/>
      <c r="AH24" s="372">
        <v>1899</v>
      </c>
      <c r="AI24" s="373"/>
      <c r="AJ24" s="373"/>
      <c r="AK24" s="373"/>
      <c r="AL24" s="374"/>
      <c r="AM24" s="372">
        <v>5769162</v>
      </c>
      <c r="AN24" s="373"/>
      <c r="AO24" s="373"/>
      <c r="AP24" s="373"/>
      <c r="AQ24" s="373"/>
      <c r="AR24" s="374"/>
      <c r="AS24" s="372">
        <v>3038</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17592476</v>
      </c>
      <c r="BO24" s="420"/>
      <c r="BP24" s="420"/>
      <c r="BQ24" s="420"/>
      <c r="BR24" s="420"/>
      <c r="BS24" s="420"/>
      <c r="BT24" s="420"/>
      <c r="BU24" s="421"/>
      <c r="BV24" s="419">
        <v>20138898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2</v>
      </c>
      <c r="M25" s="373"/>
      <c r="N25" s="373"/>
      <c r="O25" s="373"/>
      <c r="P25" s="374"/>
      <c r="Q25" s="372">
        <v>8286</v>
      </c>
      <c r="R25" s="373"/>
      <c r="S25" s="373"/>
      <c r="T25" s="373"/>
      <c r="U25" s="373"/>
      <c r="V25" s="374"/>
      <c r="W25" s="462"/>
      <c r="X25" s="399"/>
      <c r="Y25" s="400"/>
      <c r="Z25" s="375" t="s">
        <v>177</v>
      </c>
      <c r="AA25" s="376"/>
      <c r="AB25" s="376"/>
      <c r="AC25" s="376"/>
      <c r="AD25" s="376"/>
      <c r="AE25" s="376"/>
      <c r="AF25" s="376"/>
      <c r="AG25" s="377"/>
      <c r="AH25" s="372" t="s">
        <v>139</v>
      </c>
      <c r="AI25" s="373"/>
      <c r="AJ25" s="373"/>
      <c r="AK25" s="373"/>
      <c r="AL25" s="374"/>
      <c r="AM25" s="372" t="s">
        <v>178</v>
      </c>
      <c r="AN25" s="373"/>
      <c r="AO25" s="373"/>
      <c r="AP25" s="373"/>
      <c r="AQ25" s="373"/>
      <c r="AR25" s="374"/>
      <c r="AS25" s="372" t="s">
        <v>131</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21755203</v>
      </c>
      <c r="BO25" s="449"/>
      <c r="BP25" s="449"/>
      <c r="BQ25" s="449"/>
      <c r="BR25" s="449"/>
      <c r="BS25" s="449"/>
      <c r="BT25" s="449"/>
      <c r="BU25" s="450"/>
      <c r="BV25" s="448">
        <v>20034759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7264</v>
      </c>
      <c r="R26" s="373"/>
      <c r="S26" s="373"/>
      <c r="T26" s="373"/>
      <c r="U26" s="373"/>
      <c r="V26" s="374"/>
      <c r="W26" s="462"/>
      <c r="X26" s="399"/>
      <c r="Y26" s="400"/>
      <c r="Z26" s="375" t="s">
        <v>181</v>
      </c>
      <c r="AA26" s="430"/>
      <c r="AB26" s="430"/>
      <c r="AC26" s="430"/>
      <c r="AD26" s="430"/>
      <c r="AE26" s="430"/>
      <c r="AF26" s="430"/>
      <c r="AG26" s="431"/>
      <c r="AH26" s="372">
        <v>135</v>
      </c>
      <c r="AI26" s="373"/>
      <c r="AJ26" s="373"/>
      <c r="AK26" s="373"/>
      <c r="AL26" s="374"/>
      <c r="AM26" s="372">
        <v>404865</v>
      </c>
      <c r="AN26" s="373"/>
      <c r="AO26" s="373"/>
      <c r="AP26" s="373"/>
      <c r="AQ26" s="373"/>
      <c r="AR26" s="374"/>
      <c r="AS26" s="372">
        <v>2999</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v>500000</v>
      </c>
      <c r="BO26" s="420"/>
      <c r="BP26" s="420"/>
      <c r="BQ26" s="420"/>
      <c r="BR26" s="420"/>
      <c r="BS26" s="420"/>
      <c r="BT26" s="420"/>
      <c r="BU26" s="421"/>
      <c r="BV26" s="419">
        <v>300000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8883</v>
      </c>
      <c r="R27" s="373"/>
      <c r="S27" s="373"/>
      <c r="T27" s="373"/>
      <c r="U27" s="373"/>
      <c r="V27" s="374"/>
      <c r="W27" s="462"/>
      <c r="X27" s="399"/>
      <c r="Y27" s="400"/>
      <c r="Z27" s="375" t="s">
        <v>184</v>
      </c>
      <c r="AA27" s="376"/>
      <c r="AB27" s="376"/>
      <c r="AC27" s="376"/>
      <c r="AD27" s="376"/>
      <c r="AE27" s="376"/>
      <c r="AF27" s="376"/>
      <c r="AG27" s="377"/>
      <c r="AH27" s="372">
        <v>12</v>
      </c>
      <c r="AI27" s="373"/>
      <c r="AJ27" s="373"/>
      <c r="AK27" s="373"/>
      <c r="AL27" s="374"/>
      <c r="AM27" s="372">
        <v>41844</v>
      </c>
      <c r="AN27" s="373"/>
      <c r="AO27" s="373"/>
      <c r="AP27" s="373"/>
      <c r="AQ27" s="373"/>
      <c r="AR27" s="374"/>
      <c r="AS27" s="372">
        <v>3487</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186</v>
      </c>
      <c r="BO27" s="454"/>
      <c r="BP27" s="454"/>
      <c r="BQ27" s="454"/>
      <c r="BR27" s="454"/>
      <c r="BS27" s="454"/>
      <c r="BT27" s="454"/>
      <c r="BU27" s="455"/>
      <c r="BV27" s="453" t="s">
        <v>139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7782</v>
      </c>
      <c r="R28" s="373"/>
      <c r="S28" s="373"/>
      <c r="T28" s="373"/>
      <c r="U28" s="373"/>
      <c r="V28" s="374"/>
      <c r="W28" s="462"/>
      <c r="X28" s="399"/>
      <c r="Y28" s="400"/>
      <c r="Z28" s="375" t="s">
        <v>188</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18688731</v>
      </c>
      <c r="BO28" s="449"/>
      <c r="BP28" s="449"/>
      <c r="BQ28" s="449"/>
      <c r="BR28" s="449"/>
      <c r="BS28" s="449"/>
      <c r="BT28" s="449"/>
      <c r="BU28" s="450"/>
      <c r="BV28" s="448">
        <v>21994744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34</v>
      </c>
      <c r="M29" s="373"/>
      <c r="N29" s="373"/>
      <c r="O29" s="373"/>
      <c r="P29" s="374"/>
      <c r="Q29" s="372">
        <v>6021</v>
      </c>
      <c r="R29" s="373"/>
      <c r="S29" s="373"/>
      <c r="T29" s="373"/>
      <c r="U29" s="373"/>
      <c r="V29" s="374"/>
      <c r="W29" s="463"/>
      <c r="X29" s="464"/>
      <c r="Y29" s="465"/>
      <c r="Z29" s="375" t="s">
        <v>191</v>
      </c>
      <c r="AA29" s="376"/>
      <c r="AB29" s="376"/>
      <c r="AC29" s="376"/>
      <c r="AD29" s="376"/>
      <c r="AE29" s="376"/>
      <c r="AF29" s="376"/>
      <c r="AG29" s="377"/>
      <c r="AH29" s="372">
        <v>1911</v>
      </c>
      <c r="AI29" s="373"/>
      <c r="AJ29" s="373"/>
      <c r="AK29" s="373"/>
      <c r="AL29" s="374"/>
      <c r="AM29" s="372">
        <v>5811006</v>
      </c>
      <c r="AN29" s="373"/>
      <c r="AO29" s="373"/>
      <c r="AP29" s="373"/>
      <c r="AQ29" s="373"/>
      <c r="AR29" s="374"/>
      <c r="AS29" s="372">
        <v>3041</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96840</v>
      </c>
      <c r="BO29" s="420"/>
      <c r="BP29" s="420"/>
      <c r="BQ29" s="420"/>
      <c r="BR29" s="420"/>
      <c r="BS29" s="420"/>
      <c r="BT29" s="420"/>
      <c r="BU29" s="421"/>
      <c r="BV29" s="419">
        <v>83410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98.8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28453372</v>
      </c>
      <c r="BO30" s="454"/>
      <c r="BP30" s="454"/>
      <c r="BQ30" s="454"/>
      <c r="BR30" s="454"/>
      <c r="BS30" s="454"/>
      <c r="BT30" s="454"/>
      <c r="BU30" s="455"/>
      <c r="BV30" s="453">
        <v>19891515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206</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5</v>
      </c>
      <c r="BX34" s="367"/>
      <c r="BY34" s="368" t="str">
        <f>IF('各会計、関係団体の財政状況及び健全化判断比率'!B68="","",'各会計、関係団体の財政状況及び健全化判断比率'!B68)</f>
        <v>特別区人事・厚生事務組合</v>
      </c>
      <c r="BZ34" s="368"/>
      <c r="CA34" s="368"/>
      <c r="CB34" s="368"/>
      <c r="CC34" s="368"/>
      <c r="CD34" s="368"/>
      <c r="CE34" s="368"/>
      <c r="CF34" s="368"/>
      <c r="CG34" s="368"/>
      <c r="CH34" s="368"/>
      <c r="CI34" s="368"/>
      <c r="CJ34" s="368"/>
      <c r="CK34" s="368"/>
      <c r="CL34" s="368"/>
      <c r="CM34" s="368"/>
      <c r="CN34" s="181"/>
      <c r="CO34" s="367">
        <f>IF(CQ34="","",MAX(C34:D43,U34:V43,AM34:AN43,BE34:BF43,BW34:BX43)+1)</f>
        <v>10</v>
      </c>
      <c r="CP34" s="367"/>
      <c r="CQ34" s="368" t="str">
        <f>IF('各会計、関係団体の財政状況及び健全化判断比率'!BS7="","",'各会計、関係団体の財政状況及び健全化判断比率'!BS7)</f>
        <v>としま未来文化財団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後期高齢者医療事業会計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6</v>
      </c>
      <c r="BX35" s="367"/>
      <c r="BY35" s="368" t="str">
        <f>IF('各会計、関係団体の財政状況及び健全化判断比率'!B69="","",'各会計、関係団体の財政状況及び健全化判断比率'!B69)</f>
        <v>特別区競馬組合</v>
      </c>
      <c r="BZ35" s="368"/>
      <c r="CA35" s="368"/>
      <c r="CB35" s="368"/>
      <c r="CC35" s="368"/>
      <c r="CD35" s="368"/>
      <c r="CE35" s="368"/>
      <c r="CF35" s="368"/>
      <c r="CG35" s="368"/>
      <c r="CH35" s="368"/>
      <c r="CI35" s="368"/>
      <c r="CJ35" s="368"/>
      <c r="CK35" s="368"/>
      <c r="CL35" s="368"/>
      <c r="CM35" s="368"/>
      <c r="CN35" s="181"/>
      <c r="CO35" s="367">
        <f t="shared" ref="CO35:CO43" si="3">IF(CQ35="","",CO34+1)</f>
        <v>11</v>
      </c>
      <c r="CP35" s="367"/>
      <c r="CQ35" s="368" t="str">
        <f>IF('各会計、関係団体の財政状況及び健全化判断比率'!BS8="","",'各会計、関係団体の財政状況及び健全化判断比率'!BS8)</f>
        <v>豊島区土地開発公社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介護保険事業会計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7</v>
      </c>
      <c r="BX36" s="367"/>
      <c r="BY36" s="368" t="str">
        <f>IF('各会計、関係団体の財政状況及び健全化判断比率'!B70="","",'各会計、関係団体の財政状況及び健全化判断比率'!B70)</f>
        <v>東京二十三区清掃一部事務組合</v>
      </c>
      <c r="BZ36" s="368"/>
      <c r="CA36" s="368"/>
      <c r="CB36" s="368"/>
      <c r="CC36" s="368"/>
      <c r="CD36" s="368"/>
      <c r="CE36" s="368"/>
      <c r="CF36" s="368"/>
      <c r="CG36" s="368"/>
      <c r="CH36" s="368"/>
      <c r="CI36" s="368"/>
      <c r="CJ36" s="368"/>
      <c r="CK36" s="368"/>
      <c r="CL36" s="368"/>
      <c r="CM36" s="368"/>
      <c r="CN36" s="181"/>
      <c r="CO36" s="367">
        <f t="shared" si="3"/>
        <v>12</v>
      </c>
      <c r="CP36" s="367"/>
      <c r="CQ36" s="368" t="str">
        <f>IF('各会計、関係団体の財政状況及び健全化判断比率'!BS9="","",'各会計、関係団体の財政状況及び健全化判断比率'!BS9)</f>
        <v>東京広域勤労者サービスセンター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8</v>
      </c>
      <c r="BX37" s="367"/>
      <c r="BY37" s="368" t="str">
        <f>IF('各会計、関係団体の財政状況及び健全化判断比率'!B71="","",'各会計、関係団体の財政状況及び健全化判断比率'!B71)</f>
        <v>東京都後期高齢者医療広域連合（一般会計）</v>
      </c>
      <c r="BZ37" s="368"/>
      <c r="CA37" s="368"/>
      <c r="CB37" s="368"/>
      <c r="CC37" s="368"/>
      <c r="CD37" s="368"/>
      <c r="CE37" s="368"/>
      <c r="CF37" s="368"/>
      <c r="CG37" s="368"/>
      <c r="CH37" s="368"/>
      <c r="CI37" s="368"/>
      <c r="CJ37" s="368"/>
      <c r="CK37" s="368"/>
      <c r="CL37" s="368"/>
      <c r="CM37" s="368"/>
      <c r="CN37" s="181"/>
      <c r="CO37" s="367">
        <f t="shared" si="3"/>
        <v>13</v>
      </c>
      <c r="CP37" s="367"/>
      <c r="CQ37" s="368" t="str">
        <f>IF('各会計、関係団体の財政状況及び健全化判断比率'!BS10="","",'各会計、関係団体の財政状況及び健全化判断比率'!BS10)</f>
        <v>東長崎駅・椎名町駅整備株式会社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9</v>
      </c>
      <c r="BX38" s="367"/>
      <c r="BY38" s="368" t="str">
        <f>IF('各会計、関係団体の財政状況及び健全化判断比率'!B72="","",'各会計、関係団体の財政状況及び健全化判断比率'!B72)</f>
        <v>東京都後期高齢者医療広域連合（後期高齢者医療特別会計）</v>
      </c>
      <c r="BZ38" s="368"/>
      <c r="CA38" s="368"/>
      <c r="CB38" s="368"/>
      <c r="CC38" s="368"/>
      <c r="CD38" s="368"/>
      <c r="CE38" s="368"/>
      <c r="CF38" s="368"/>
      <c r="CG38" s="368"/>
      <c r="CH38" s="368"/>
      <c r="CI38" s="368"/>
      <c r="CJ38" s="368"/>
      <c r="CK38" s="368"/>
      <c r="CL38" s="368"/>
      <c r="CM38" s="368"/>
      <c r="CN38" s="181"/>
      <c r="CO38" s="367">
        <f t="shared" si="3"/>
        <v>14</v>
      </c>
      <c r="CP38" s="367"/>
      <c r="CQ38" s="368" t="str">
        <f>IF('各会計、関係団体の財政状況及び健全化判断比率'!BS11="","",'各会計、関係団体の財政状況及び健全化判断比率'!BS11)</f>
        <v>豊島区社会福祉事業団</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cnYh2Zrp8Sxh5M+qphtEMOIT5FgmYMtXwUmglkhmYN3OEWB6sjz+x8CwnklNXYSWoTmF5nZ7rszIgpNsTnorkw==" saltValue="To3TMRRJi9KbY0ocNkIo3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55" zoomScaleNormal="55" zoomScaleSheetLayoutView="100" workbookViewId="0">
      <selection activeCell="CD12" sqref="CD12:CY1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576</v>
      </c>
      <c r="D34" s="1151"/>
      <c r="E34" s="1152"/>
      <c r="F34" s="32">
        <v>2.79</v>
      </c>
      <c r="G34" s="33">
        <v>4.45</v>
      </c>
      <c r="H34" s="33">
        <v>5.34</v>
      </c>
      <c r="I34" s="33">
        <v>3.39</v>
      </c>
      <c r="J34" s="34">
        <v>5.56</v>
      </c>
      <c r="K34" s="22"/>
      <c r="L34" s="22"/>
      <c r="M34" s="22"/>
      <c r="N34" s="22"/>
      <c r="O34" s="22"/>
      <c r="P34" s="22"/>
    </row>
    <row r="35" spans="1:16" ht="39" customHeight="1" x14ac:dyDescent="0.15">
      <c r="A35" s="22"/>
      <c r="B35" s="35"/>
      <c r="C35" s="1145" t="s">
        <v>577</v>
      </c>
      <c r="D35" s="1146"/>
      <c r="E35" s="1147"/>
      <c r="F35" s="36">
        <v>0.41</v>
      </c>
      <c r="G35" s="37">
        <v>0.63</v>
      </c>
      <c r="H35" s="37">
        <v>1.8</v>
      </c>
      <c r="I35" s="37">
        <v>1.66</v>
      </c>
      <c r="J35" s="38">
        <v>1.68</v>
      </c>
      <c r="K35" s="22"/>
      <c r="L35" s="22"/>
      <c r="M35" s="22"/>
      <c r="N35" s="22"/>
      <c r="O35" s="22"/>
      <c r="P35" s="22"/>
    </row>
    <row r="36" spans="1:16" ht="39" customHeight="1" x14ac:dyDescent="0.15">
      <c r="A36" s="22"/>
      <c r="B36" s="35"/>
      <c r="C36" s="1145" t="s">
        <v>578</v>
      </c>
      <c r="D36" s="1146"/>
      <c r="E36" s="1147"/>
      <c r="F36" s="36">
        <v>1.1100000000000001</v>
      </c>
      <c r="G36" s="37">
        <v>1.06</v>
      </c>
      <c r="H36" s="37">
        <v>1.52</v>
      </c>
      <c r="I36" s="37">
        <v>0.79</v>
      </c>
      <c r="J36" s="38">
        <v>0.96</v>
      </c>
      <c r="K36" s="22"/>
      <c r="L36" s="22"/>
      <c r="M36" s="22"/>
      <c r="N36" s="22"/>
      <c r="O36" s="22"/>
      <c r="P36" s="22"/>
    </row>
    <row r="37" spans="1:16" ht="39" customHeight="1" x14ac:dyDescent="0.15">
      <c r="A37" s="22"/>
      <c r="B37" s="35"/>
      <c r="C37" s="1145" t="s">
        <v>579</v>
      </c>
      <c r="D37" s="1146"/>
      <c r="E37" s="1147"/>
      <c r="F37" s="36">
        <v>0.21</v>
      </c>
      <c r="G37" s="37">
        <v>0.45</v>
      </c>
      <c r="H37" s="37">
        <v>0.3</v>
      </c>
      <c r="I37" s="37">
        <v>0.37</v>
      </c>
      <c r="J37" s="38">
        <v>0.32</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580</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581</v>
      </c>
      <c r="D43" s="1149"/>
      <c r="E43" s="1150"/>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nGMVbhPQq4mCkHgeDc3icuP3lMrRDNeF3qUEOtPLAHe8AD6P+6KSF21Q4/IMK+zrMdNX2zy2VZSdvp3PYTA8A==" saltValue="QPltKntSIzdaTViUq7kq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D31" zoomScale="55" zoomScaleNormal="55" zoomScaleSheetLayoutView="55" workbookViewId="0">
      <selection activeCell="CD12" sqref="CD12:CY1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2612</v>
      </c>
      <c r="L45" s="60">
        <v>2577</v>
      </c>
      <c r="M45" s="60">
        <v>2253</v>
      </c>
      <c r="N45" s="60">
        <v>2584</v>
      </c>
      <c r="O45" s="61">
        <v>2249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15">
      <c r="A47" s="48"/>
      <c r="B47" s="1178"/>
      <c r="C47" s="1179"/>
      <c r="D47" s="62"/>
      <c r="E47" s="1155" t="s">
        <v>14</v>
      </c>
      <c r="F47" s="1155"/>
      <c r="G47" s="1155"/>
      <c r="H47" s="1155"/>
      <c r="I47" s="1155"/>
      <c r="J47" s="1156"/>
      <c r="K47" s="63">
        <v>264</v>
      </c>
      <c r="L47" s="64">
        <v>266</v>
      </c>
      <c r="M47" s="64">
        <v>360</v>
      </c>
      <c r="N47" s="64">
        <v>349</v>
      </c>
      <c r="O47" s="65">
        <v>349</v>
      </c>
      <c r="P47" s="48"/>
      <c r="Q47" s="48"/>
      <c r="R47" s="48"/>
      <c r="S47" s="48"/>
      <c r="T47" s="48"/>
      <c r="U47" s="48"/>
    </row>
    <row r="48" spans="1:21" ht="30.75" customHeight="1" x14ac:dyDescent="0.15">
      <c r="A48" s="48"/>
      <c r="B48" s="1178"/>
      <c r="C48" s="1179"/>
      <c r="D48" s="62"/>
      <c r="E48" s="1155" t="s">
        <v>15</v>
      </c>
      <c r="F48" s="1155"/>
      <c r="G48" s="1155"/>
      <c r="H48" s="1155"/>
      <c r="I48" s="1155"/>
      <c r="J48" s="1156"/>
      <c r="K48" s="63" t="s">
        <v>525</v>
      </c>
      <c r="L48" s="64" t="s">
        <v>525</v>
      </c>
      <c r="M48" s="64" t="s">
        <v>525</v>
      </c>
      <c r="N48" s="64" t="s">
        <v>525</v>
      </c>
      <c r="O48" s="65" t="s">
        <v>525</v>
      </c>
      <c r="P48" s="48"/>
      <c r="Q48" s="48"/>
      <c r="R48" s="48"/>
      <c r="S48" s="48"/>
      <c r="T48" s="48"/>
      <c r="U48" s="48"/>
    </row>
    <row r="49" spans="1:21" ht="30.75" customHeight="1" x14ac:dyDescent="0.15">
      <c r="A49" s="48"/>
      <c r="B49" s="1178"/>
      <c r="C49" s="1179"/>
      <c r="D49" s="62"/>
      <c r="E49" s="1155" t="s">
        <v>16</v>
      </c>
      <c r="F49" s="1155"/>
      <c r="G49" s="1155"/>
      <c r="H49" s="1155"/>
      <c r="I49" s="1155"/>
      <c r="J49" s="1156"/>
      <c r="K49" s="63">
        <v>90</v>
      </c>
      <c r="L49" s="64">
        <v>95</v>
      </c>
      <c r="M49" s="64">
        <v>99</v>
      </c>
      <c r="N49" s="64">
        <v>96</v>
      </c>
      <c r="O49" s="65">
        <v>92</v>
      </c>
      <c r="P49" s="48"/>
      <c r="Q49" s="48"/>
      <c r="R49" s="48"/>
      <c r="S49" s="48"/>
      <c r="T49" s="48"/>
      <c r="U49" s="48"/>
    </row>
    <row r="50" spans="1:21" ht="30.75" customHeight="1" x14ac:dyDescent="0.15">
      <c r="A50" s="48"/>
      <c r="B50" s="1178"/>
      <c r="C50" s="1179"/>
      <c r="D50" s="62"/>
      <c r="E50" s="1155" t="s">
        <v>17</v>
      </c>
      <c r="F50" s="1155"/>
      <c r="G50" s="1155"/>
      <c r="H50" s="1155"/>
      <c r="I50" s="1155"/>
      <c r="J50" s="1156"/>
      <c r="K50" s="63">
        <v>421</v>
      </c>
      <c r="L50" s="64">
        <v>778</v>
      </c>
      <c r="M50" s="64">
        <v>870</v>
      </c>
      <c r="N50" s="64">
        <v>353</v>
      </c>
      <c r="O50" s="65">
        <v>441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525</v>
      </c>
      <c r="L51" s="64" t="s">
        <v>525</v>
      </c>
      <c r="M51" s="64" t="s">
        <v>525</v>
      </c>
      <c r="N51" s="64" t="s">
        <v>525</v>
      </c>
      <c r="O51" s="65" t="s">
        <v>525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4796</v>
      </c>
      <c r="L52" s="64">
        <v>4732</v>
      </c>
      <c r="M52" s="64">
        <v>4625</v>
      </c>
      <c r="N52" s="64">
        <v>4541</v>
      </c>
      <c r="O52" s="65">
        <v>4068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-1409</v>
      </c>
      <c r="L53" s="69">
        <v>-1016</v>
      </c>
      <c r="M53" s="69">
        <v>-1043</v>
      </c>
      <c r="N53" s="69">
        <v>-1159</v>
      </c>
      <c r="O53" s="70">
        <v>-937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1" t="s">
        <v>26</v>
      </c>
      <c r="C58" s="1162"/>
      <c r="D58" s="1167" t="s">
        <v>27</v>
      </c>
      <c r="E58" s="1168"/>
      <c r="F58" s="1168"/>
      <c r="G58" s="1168"/>
      <c r="H58" s="1168"/>
      <c r="I58" s="1168"/>
      <c r="J58" s="1169"/>
      <c r="K58" s="83">
        <v>45</v>
      </c>
      <c r="L58" s="84" t="s">
        <v>607</v>
      </c>
      <c r="M58" s="84">
        <v>127</v>
      </c>
      <c r="N58" s="84" t="s">
        <v>607</v>
      </c>
      <c r="O58" s="85" t="s">
        <v>607</v>
      </c>
    </row>
    <row r="59" spans="1:21" ht="31.5" customHeight="1" x14ac:dyDescent="0.15">
      <c r="B59" s="1163"/>
      <c r="C59" s="1164"/>
      <c r="D59" s="1170" t="s">
        <v>28</v>
      </c>
      <c r="E59" s="1171"/>
      <c r="F59" s="1171"/>
      <c r="G59" s="1171"/>
      <c r="H59" s="1171"/>
      <c r="I59" s="1171"/>
      <c r="J59" s="1172"/>
      <c r="K59" s="86">
        <v>2358</v>
      </c>
      <c r="L59" s="87">
        <v>3384</v>
      </c>
      <c r="M59" s="87">
        <v>3404</v>
      </c>
      <c r="N59" s="87">
        <v>2617</v>
      </c>
      <c r="O59" s="88">
        <v>2686</v>
      </c>
    </row>
    <row r="60" spans="1:21" ht="31.5" customHeight="1" thickBot="1" x14ac:dyDescent="0.2">
      <c r="B60" s="1165"/>
      <c r="C60" s="1166"/>
      <c r="D60" s="1173" t="s">
        <v>29</v>
      </c>
      <c r="E60" s="1174"/>
      <c r="F60" s="1174"/>
      <c r="G60" s="1174"/>
      <c r="H60" s="1174"/>
      <c r="I60" s="1174"/>
      <c r="J60" s="1175"/>
      <c r="K60" s="89">
        <v>369</v>
      </c>
      <c r="L60" s="90">
        <v>633</v>
      </c>
      <c r="M60" s="90">
        <v>836</v>
      </c>
      <c r="N60" s="90">
        <v>1069</v>
      </c>
      <c r="O60" s="91">
        <v>1418</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GYT0p7wJx3F7gwX1Fwb6w/WMOf1zBvCIF0scFXsBA3PHWoE0eHg74aV4w5wDRAw1cq2kDx+FzskiN0cUABc5g==" saltValue="TV74Kj0R6lUWeo9VaZmPM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C26" zoomScale="55" zoomScaleNormal="55" zoomScaleSheetLayoutView="100" workbookViewId="0">
      <selection activeCell="CD12" sqref="CD12:CY12"/>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96" t="s">
        <v>32</v>
      </c>
      <c r="C41" s="1197"/>
      <c r="D41" s="105"/>
      <c r="E41" s="1198" t="s">
        <v>33</v>
      </c>
      <c r="F41" s="1198"/>
      <c r="G41" s="1198"/>
      <c r="H41" s="1199"/>
      <c r="I41" s="355">
        <v>23005</v>
      </c>
      <c r="J41" s="356">
        <v>26048</v>
      </c>
      <c r="K41" s="356">
        <v>24717</v>
      </c>
      <c r="L41" s="356">
        <v>22741</v>
      </c>
      <c r="M41" s="357">
        <v>21050</v>
      </c>
    </row>
    <row r="42" spans="2:13" ht="27.75" customHeight="1" x14ac:dyDescent="0.15">
      <c r="B42" s="1186"/>
      <c r="C42" s="1187"/>
      <c r="D42" s="106"/>
      <c r="E42" s="1190" t="s">
        <v>34</v>
      </c>
      <c r="F42" s="1190"/>
      <c r="G42" s="1190"/>
      <c r="H42" s="1191"/>
      <c r="I42" s="358">
        <v>930</v>
      </c>
      <c r="J42" s="359">
        <v>726</v>
      </c>
      <c r="K42" s="359">
        <v>134</v>
      </c>
      <c r="L42" s="359">
        <v>299</v>
      </c>
      <c r="M42" s="360">
        <v>339</v>
      </c>
    </row>
    <row r="43" spans="2:13" ht="27.75" customHeight="1" x14ac:dyDescent="0.15">
      <c r="B43" s="1186"/>
      <c r="C43" s="1187"/>
      <c r="D43" s="106"/>
      <c r="E43" s="1190" t="s">
        <v>35</v>
      </c>
      <c r="F43" s="1190"/>
      <c r="G43" s="1190"/>
      <c r="H43" s="1191"/>
      <c r="I43" s="358" t="s">
        <v>525</v>
      </c>
      <c r="J43" s="359" t="s">
        <v>525</v>
      </c>
      <c r="K43" s="359" t="s">
        <v>525</v>
      </c>
      <c r="L43" s="359" t="s">
        <v>525</v>
      </c>
      <c r="M43" s="360" t="s">
        <v>525</v>
      </c>
    </row>
    <row r="44" spans="2:13" ht="27.75" customHeight="1" x14ac:dyDescent="0.15">
      <c r="B44" s="1186"/>
      <c r="C44" s="1187"/>
      <c r="D44" s="106"/>
      <c r="E44" s="1190" t="s">
        <v>36</v>
      </c>
      <c r="F44" s="1190"/>
      <c r="G44" s="1190"/>
      <c r="H44" s="1191"/>
      <c r="I44" s="358">
        <v>1123</v>
      </c>
      <c r="J44" s="359">
        <v>1155</v>
      </c>
      <c r="K44" s="359">
        <v>1344</v>
      </c>
      <c r="L44" s="359">
        <v>1505</v>
      </c>
      <c r="M44" s="360">
        <v>1701</v>
      </c>
    </row>
    <row r="45" spans="2:13" ht="27.75" customHeight="1" x14ac:dyDescent="0.15">
      <c r="B45" s="1186"/>
      <c r="C45" s="1187"/>
      <c r="D45" s="106"/>
      <c r="E45" s="1190" t="s">
        <v>37</v>
      </c>
      <c r="F45" s="1190"/>
      <c r="G45" s="1190"/>
      <c r="H45" s="1191"/>
      <c r="I45" s="358">
        <v>13334</v>
      </c>
      <c r="J45" s="359">
        <v>15720</v>
      </c>
      <c r="K45" s="359">
        <v>11788</v>
      </c>
      <c r="L45" s="359">
        <v>12104</v>
      </c>
      <c r="M45" s="360">
        <v>11350</v>
      </c>
    </row>
    <row r="46" spans="2:13" ht="27.75" customHeight="1" x14ac:dyDescent="0.15">
      <c r="B46" s="1186"/>
      <c r="C46" s="1187"/>
      <c r="D46" s="107"/>
      <c r="E46" s="1190" t="s">
        <v>38</v>
      </c>
      <c r="F46" s="1190"/>
      <c r="G46" s="1190"/>
      <c r="H46" s="1191"/>
      <c r="I46" s="358" t="s">
        <v>525</v>
      </c>
      <c r="J46" s="359" t="s">
        <v>525</v>
      </c>
      <c r="K46" s="359" t="s">
        <v>525</v>
      </c>
      <c r="L46" s="359" t="s">
        <v>525</v>
      </c>
      <c r="M46" s="360" t="s">
        <v>525</v>
      </c>
    </row>
    <row r="47" spans="2:13" ht="27.75" customHeight="1" x14ac:dyDescent="0.15">
      <c r="B47" s="1186"/>
      <c r="C47" s="1187"/>
      <c r="D47" s="108"/>
      <c r="E47" s="1200" t="s">
        <v>39</v>
      </c>
      <c r="F47" s="1201"/>
      <c r="G47" s="1201"/>
      <c r="H47" s="1202"/>
      <c r="I47" s="358" t="s">
        <v>525</v>
      </c>
      <c r="J47" s="359" t="s">
        <v>525</v>
      </c>
      <c r="K47" s="359" t="s">
        <v>525</v>
      </c>
      <c r="L47" s="359" t="s">
        <v>525</v>
      </c>
      <c r="M47" s="360" t="s">
        <v>525</v>
      </c>
    </row>
    <row r="48" spans="2:13" ht="27.75" customHeight="1" x14ac:dyDescent="0.15">
      <c r="B48" s="1186"/>
      <c r="C48" s="1187"/>
      <c r="D48" s="106"/>
      <c r="E48" s="1190" t="s">
        <v>40</v>
      </c>
      <c r="F48" s="1190"/>
      <c r="G48" s="1190"/>
      <c r="H48" s="1191"/>
      <c r="I48" s="358" t="s">
        <v>525</v>
      </c>
      <c r="J48" s="359" t="s">
        <v>525</v>
      </c>
      <c r="K48" s="359" t="s">
        <v>525</v>
      </c>
      <c r="L48" s="359" t="s">
        <v>525</v>
      </c>
      <c r="M48" s="360" t="s">
        <v>525</v>
      </c>
    </row>
    <row r="49" spans="2:13" ht="27.75" customHeight="1" x14ac:dyDescent="0.15">
      <c r="B49" s="1188"/>
      <c r="C49" s="1189"/>
      <c r="D49" s="106"/>
      <c r="E49" s="1190" t="s">
        <v>41</v>
      </c>
      <c r="F49" s="1190"/>
      <c r="G49" s="1190"/>
      <c r="H49" s="1191"/>
      <c r="I49" s="358" t="s">
        <v>525</v>
      </c>
      <c r="J49" s="359" t="s">
        <v>525</v>
      </c>
      <c r="K49" s="359" t="s">
        <v>525</v>
      </c>
      <c r="L49" s="359" t="s">
        <v>525</v>
      </c>
      <c r="M49" s="360" t="s">
        <v>525</v>
      </c>
    </row>
    <row r="50" spans="2:13" ht="27.75" customHeight="1" x14ac:dyDescent="0.15">
      <c r="B50" s="1184" t="s">
        <v>42</v>
      </c>
      <c r="C50" s="1185"/>
      <c r="D50" s="109"/>
      <c r="E50" s="1190" t="s">
        <v>43</v>
      </c>
      <c r="F50" s="1190"/>
      <c r="G50" s="1190"/>
      <c r="H50" s="1191"/>
      <c r="I50" s="358">
        <v>46473</v>
      </c>
      <c r="J50" s="359">
        <v>35578</v>
      </c>
      <c r="K50" s="359">
        <v>35871</v>
      </c>
      <c r="L50" s="359">
        <v>48125</v>
      </c>
      <c r="M50" s="360">
        <v>54688</v>
      </c>
    </row>
    <row r="51" spans="2:13" ht="27.75" customHeight="1" x14ac:dyDescent="0.15">
      <c r="B51" s="1186"/>
      <c r="C51" s="1187"/>
      <c r="D51" s="106"/>
      <c r="E51" s="1190" t="s">
        <v>44</v>
      </c>
      <c r="F51" s="1190"/>
      <c r="G51" s="1190"/>
      <c r="H51" s="1191"/>
      <c r="I51" s="358">
        <v>85</v>
      </c>
      <c r="J51" s="359">
        <v>5</v>
      </c>
      <c r="K51" s="359">
        <v>2</v>
      </c>
      <c r="L51" s="359">
        <v>2</v>
      </c>
      <c r="M51" s="360">
        <v>3</v>
      </c>
    </row>
    <row r="52" spans="2:13" ht="27.75" customHeight="1" x14ac:dyDescent="0.15">
      <c r="B52" s="1188"/>
      <c r="C52" s="1189"/>
      <c r="D52" s="106"/>
      <c r="E52" s="1190" t="s">
        <v>45</v>
      </c>
      <c r="F52" s="1190"/>
      <c r="G52" s="1190"/>
      <c r="H52" s="1191"/>
      <c r="I52" s="358">
        <v>42625</v>
      </c>
      <c r="J52" s="359">
        <v>39390</v>
      </c>
      <c r="K52" s="359">
        <v>36954</v>
      </c>
      <c r="L52" s="359">
        <v>39504</v>
      </c>
      <c r="M52" s="360">
        <v>37105</v>
      </c>
    </row>
    <row r="53" spans="2:13" ht="27.75" customHeight="1" thickBot="1" x14ac:dyDescent="0.2">
      <c r="B53" s="1192" t="s">
        <v>46</v>
      </c>
      <c r="C53" s="1193"/>
      <c r="D53" s="110"/>
      <c r="E53" s="1194" t="s">
        <v>47</v>
      </c>
      <c r="F53" s="1194"/>
      <c r="G53" s="1194"/>
      <c r="H53" s="1195"/>
      <c r="I53" s="361">
        <v>-50791</v>
      </c>
      <c r="J53" s="362">
        <v>-31323</v>
      </c>
      <c r="K53" s="362">
        <v>-34844</v>
      </c>
      <c r="L53" s="362">
        <v>-50980</v>
      </c>
      <c r="M53" s="363">
        <v>-57355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0eeztyEfeoFpeabzIiF5cXz81unPCCfLH9U7vkbu3pHAMuGUhcPITGOXGB2IQKrC+wtSdN6uHive4H7AgXvqpQ==" saltValue="Q2hemuLaGwgEjj+FqRKc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1" zoomScale="40" zoomScaleNormal="40" zoomScaleSheetLayoutView="100" workbookViewId="0">
      <selection activeCell="CD12" sqref="CD12:CY1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50</v>
      </c>
      <c r="D55" s="1211"/>
      <c r="E55" s="1212"/>
      <c r="F55" s="122">
        <v>19244</v>
      </c>
      <c r="G55" s="122">
        <v>21995</v>
      </c>
      <c r="H55" s="123">
        <v>18689</v>
      </c>
    </row>
    <row r="56" spans="2:8" ht="52.5" customHeight="1" x14ac:dyDescent="0.15">
      <c r="B56" s="124"/>
      <c r="C56" s="1213" t="s">
        <v>51</v>
      </c>
      <c r="D56" s="1213"/>
      <c r="E56" s="1214"/>
      <c r="F56" s="125">
        <v>870</v>
      </c>
      <c r="G56" s="125">
        <v>83</v>
      </c>
      <c r="H56" s="126">
        <v>97</v>
      </c>
    </row>
    <row r="57" spans="2:8" ht="53.25" customHeight="1" x14ac:dyDescent="0.15">
      <c r="B57" s="124"/>
      <c r="C57" s="1215" t="s">
        <v>52</v>
      </c>
      <c r="D57" s="1215"/>
      <c r="E57" s="1216"/>
      <c r="F57" s="127">
        <v>11562</v>
      </c>
      <c r="G57" s="127">
        <v>19892</v>
      </c>
      <c r="H57" s="128">
        <v>28453</v>
      </c>
    </row>
    <row r="58" spans="2:8" ht="45.75" customHeight="1" x14ac:dyDescent="0.15">
      <c r="B58" s="129"/>
      <c r="C58" s="1203" t="s">
        <v>600</v>
      </c>
      <c r="D58" s="1204"/>
      <c r="E58" s="1205"/>
      <c r="F58" s="130">
        <v>3531</v>
      </c>
      <c r="G58" s="130">
        <v>8368</v>
      </c>
      <c r="H58" s="131">
        <v>13139</v>
      </c>
    </row>
    <row r="59" spans="2:8" ht="45.75" customHeight="1" x14ac:dyDescent="0.15">
      <c r="B59" s="129"/>
      <c r="C59" s="1203" t="s">
        <v>601</v>
      </c>
      <c r="D59" s="1204"/>
      <c r="E59" s="1205"/>
      <c r="F59" s="130">
        <v>3875</v>
      </c>
      <c r="G59" s="130">
        <v>7494</v>
      </c>
      <c r="H59" s="131">
        <v>11231</v>
      </c>
    </row>
    <row r="60" spans="2:8" ht="45.75" customHeight="1" x14ac:dyDescent="0.15">
      <c r="B60" s="129"/>
      <c r="C60" s="1203" t="s">
        <v>602</v>
      </c>
      <c r="D60" s="1204"/>
      <c r="E60" s="1205"/>
      <c r="F60" s="130">
        <v>1772</v>
      </c>
      <c r="G60" s="130">
        <v>1423</v>
      </c>
      <c r="H60" s="131">
        <v>1137</v>
      </c>
    </row>
    <row r="61" spans="2:8" ht="45.75" customHeight="1" x14ac:dyDescent="0.15">
      <c r="B61" s="129"/>
      <c r="C61" s="1203" t="s">
        <v>603</v>
      </c>
      <c r="D61" s="1204"/>
      <c r="E61" s="1205"/>
      <c r="F61" s="130">
        <v>702</v>
      </c>
      <c r="G61" s="130">
        <v>934</v>
      </c>
      <c r="H61" s="131">
        <v>1112</v>
      </c>
    </row>
    <row r="62" spans="2:8" ht="45.75" customHeight="1" thickBot="1" x14ac:dyDescent="0.2">
      <c r="B62" s="132"/>
      <c r="C62" s="1206" t="s">
        <v>604</v>
      </c>
      <c r="D62" s="1207"/>
      <c r="E62" s="1208"/>
      <c r="F62" s="133">
        <v>544</v>
      </c>
      <c r="G62" s="133">
        <v>559</v>
      </c>
      <c r="H62" s="134">
        <v>772</v>
      </c>
    </row>
    <row r="63" spans="2:8" ht="52.5" customHeight="1" thickBot="1" x14ac:dyDescent="0.2">
      <c r="B63" s="135"/>
      <c r="C63" s="1209" t="s">
        <v>53</v>
      </c>
      <c r="D63" s="1209"/>
      <c r="E63" s="1210"/>
      <c r="F63" s="136">
        <v>31676</v>
      </c>
      <c r="G63" s="136">
        <v>41970</v>
      </c>
      <c r="H63" s="137">
        <v>47239</v>
      </c>
    </row>
    <row r="64" spans="2:8" x14ac:dyDescent="0.15"/>
  </sheetData>
  <sheetProtection algorithmName="SHA-512" hashValue="o0nHltd16tR6u3BBeFHeRb80ma855em3S8oFPWC2nNb3aAoE/E9Tqlaa7XttubF92fXT+nPwHXP+2PWkvNZvZw==" saltValue="iRecpgklAwh5lgv0YABi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564</v>
      </c>
      <c r="G2" s="151"/>
      <c r="H2" s="152"/>
    </row>
    <row r="3" spans="1:8" x14ac:dyDescent="0.15">
      <c r="A3" s="148" t="s">
        <v>557</v>
      </c>
      <c r="B3" s="153"/>
      <c r="C3" s="154"/>
      <c r="D3" s="155">
        <v>58998</v>
      </c>
      <c r="E3" s="156"/>
      <c r="F3" s="157">
        <v>49796</v>
      </c>
      <c r="G3" s="158"/>
      <c r="H3" s="159"/>
    </row>
    <row r="4" spans="1:8" x14ac:dyDescent="0.15">
      <c r="A4" s="160"/>
      <c r="B4" s="161"/>
      <c r="C4" s="162"/>
      <c r="D4" s="163">
        <v>43592</v>
      </c>
      <c r="E4" s="164"/>
      <c r="F4" s="165">
        <v>37281</v>
      </c>
      <c r="G4" s="166"/>
      <c r="H4" s="167"/>
    </row>
    <row r="5" spans="1:8" x14ac:dyDescent="0.15">
      <c r="A5" s="148" t="s">
        <v>559</v>
      </c>
      <c r="B5" s="153"/>
      <c r="C5" s="154"/>
      <c r="D5" s="155">
        <v>131250</v>
      </c>
      <c r="E5" s="156"/>
      <c r="F5" s="157">
        <v>51681</v>
      </c>
      <c r="G5" s="158"/>
      <c r="H5" s="159"/>
    </row>
    <row r="6" spans="1:8" x14ac:dyDescent="0.15">
      <c r="A6" s="160"/>
      <c r="B6" s="161"/>
      <c r="C6" s="162"/>
      <c r="D6" s="163">
        <v>103851</v>
      </c>
      <c r="E6" s="164"/>
      <c r="F6" s="165">
        <v>37226</v>
      </c>
      <c r="G6" s="166"/>
      <c r="H6" s="167"/>
    </row>
    <row r="7" spans="1:8" x14ac:dyDescent="0.15">
      <c r="A7" s="148" t="s">
        <v>560</v>
      </c>
      <c r="B7" s="153"/>
      <c r="C7" s="154"/>
      <c r="D7" s="155">
        <v>47181</v>
      </c>
      <c r="E7" s="156"/>
      <c r="F7" s="157">
        <v>50465</v>
      </c>
      <c r="G7" s="158"/>
      <c r="H7" s="159"/>
    </row>
    <row r="8" spans="1:8" x14ac:dyDescent="0.15">
      <c r="A8" s="160"/>
      <c r="B8" s="161"/>
      <c r="C8" s="162"/>
      <c r="D8" s="163">
        <v>31506</v>
      </c>
      <c r="E8" s="164"/>
      <c r="F8" s="165">
        <v>34193</v>
      </c>
      <c r="G8" s="166"/>
      <c r="H8" s="167"/>
    </row>
    <row r="9" spans="1:8" x14ac:dyDescent="0.15">
      <c r="A9" s="148" t="s">
        <v>561</v>
      </c>
      <c r="B9" s="153"/>
      <c r="C9" s="154"/>
      <c r="D9" s="155">
        <v>51237</v>
      </c>
      <c r="E9" s="156"/>
      <c r="F9" s="157">
        <v>51679</v>
      </c>
      <c r="G9" s="158"/>
      <c r="H9" s="159"/>
    </row>
    <row r="10" spans="1:8" x14ac:dyDescent="0.15">
      <c r="A10" s="160"/>
      <c r="B10" s="161"/>
      <c r="C10" s="162"/>
      <c r="D10" s="163">
        <v>20026</v>
      </c>
      <c r="E10" s="164"/>
      <c r="F10" s="165">
        <v>35132</v>
      </c>
      <c r="G10" s="166"/>
      <c r="H10" s="167"/>
    </row>
    <row r="11" spans="1:8" x14ac:dyDescent="0.15">
      <c r="A11" s="148" t="s">
        <v>562</v>
      </c>
      <c r="B11" s="153"/>
      <c r="C11" s="154"/>
      <c r="D11" s="155">
        <v>58952</v>
      </c>
      <c r="E11" s="156"/>
      <c r="F11" s="157">
        <v>49665</v>
      </c>
      <c r="G11" s="158"/>
      <c r="H11" s="159"/>
    </row>
    <row r="12" spans="1:8" x14ac:dyDescent="0.15">
      <c r="A12" s="160"/>
      <c r="B12" s="161"/>
      <c r="C12" s="168"/>
      <c r="D12" s="163">
        <v>35353</v>
      </c>
      <c r="E12" s="164"/>
      <c r="F12" s="165">
        <v>34678</v>
      </c>
      <c r="G12" s="166"/>
      <c r="H12" s="167"/>
    </row>
    <row r="13" spans="1:8" x14ac:dyDescent="0.15">
      <c r="A13" s="148"/>
      <c r="B13" s="153"/>
      <c r="C13" s="169"/>
      <c r="D13" s="170">
        <v>69524</v>
      </c>
      <c r="E13" s="171"/>
      <c r="F13" s="172">
        <v>50657</v>
      </c>
      <c r="G13" s="173"/>
      <c r="H13" s="159"/>
    </row>
    <row r="14" spans="1:8" x14ac:dyDescent="0.15">
      <c r="A14" s="160"/>
      <c r="B14" s="161"/>
      <c r="C14" s="162"/>
      <c r="D14" s="163">
        <v>46866</v>
      </c>
      <c r="E14" s="164"/>
      <c r="F14" s="165">
        <v>35702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2.8</v>
      </c>
      <c r="C19" s="174">
        <f>ROUND(VALUE(SUBSTITUTE(実質収支比率等に係る経年分析!G$48,"▲","-")),2)</f>
        <v>4.45</v>
      </c>
      <c r="D19" s="174">
        <f>ROUND(VALUE(SUBSTITUTE(実質収支比率等に係る経年分析!H$48,"▲","-")),2)</f>
        <v>5.35</v>
      </c>
      <c r="E19" s="174">
        <f>ROUND(VALUE(SUBSTITUTE(実質収支比率等に係る経年分析!I$48,"▲","-")),2)</f>
        <v>3.4</v>
      </c>
      <c r="F19" s="174">
        <f>ROUND(VALUE(SUBSTITUTE(実質収支比率等に係る経年分析!J$48,"▲","-")),2)</f>
        <v>5.57</v>
      </c>
    </row>
    <row r="20" spans="1:11" x14ac:dyDescent="0.15">
      <c r="A20" s="174" t="s">
        <v>57</v>
      </c>
      <c r="B20" s="174">
        <f>ROUND(VALUE(SUBSTITUTE(実質収支比率等に係る経年分析!F$47,"▲","-")),2)</f>
        <v>20.350000000000001</v>
      </c>
      <c r="C20" s="174">
        <f>ROUND(VALUE(SUBSTITUTE(実質収支比率等に係る経年分析!G$47,"▲","-")),2)</f>
        <v>25.1</v>
      </c>
      <c r="D20" s="174">
        <f>ROUND(VALUE(SUBSTITUTE(実質収支比率等に係る経年分析!H$47,"▲","-")),2)</f>
        <v>26.63</v>
      </c>
      <c r="E20" s="174">
        <f>ROUND(VALUE(SUBSTITUTE(実質収支比率等に係る経年分析!I$47,"▲","-")),2)</f>
        <v>29.15</v>
      </c>
      <c r="F20" s="174">
        <f>ROUND(VALUE(SUBSTITUTE(実質収支比率等に係る経年分析!J$47,"▲","-")),2)</f>
        <v>24.19</v>
      </c>
    </row>
    <row r="21" spans="1:11" x14ac:dyDescent="0.15">
      <c r="A21" s="174" t="s">
        <v>58</v>
      </c>
      <c r="B21" s="174">
        <f>IF(ISNUMBER(VALUE(SUBSTITUTE(実質収支比率等に係る経年分析!F$49,"▲","-"))),ROUND(VALUE(SUBSTITUTE(実質収支比率等に係る経年分析!F$49,"▲","-")),2),NA())</f>
        <v>-13.11</v>
      </c>
      <c r="C21" s="174">
        <f>IF(ISNUMBER(VALUE(SUBSTITUTE(実質収支比率等に係る経年分析!G$49,"▲","-"))),ROUND(VALUE(SUBSTITUTE(実質収支比率等に係る経年分析!G$49,"▲","-")),2),NA())</f>
        <v>4.24</v>
      </c>
      <c r="D21" s="174">
        <f>IF(ISNUMBER(VALUE(SUBSTITUTE(実質収支比率等に係る経年分析!H$49,"▲","-"))),ROUND(VALUE(SUBSTITUTE(実質収支比率等に係る経年分析!H$49,"▲","-")),2),NA())</f>
        <v>-2.4500000000000002</v>
      </c>
      <c r="E21" s="174">
        <f>IF(ISNUMBER(VALUE(SUBSTITUTE(実質収支比率等に係る経年分析!I$49,"▲","-"))),ROUND(VALUE(SUBSTITUTE(実質収支比率等に係る経年分析!I$49,"▲","-")),2),NA())</f>
        <v>-3.2</v>
      </c>
      <c r="F21" s="174">
        <f>IF(ISNUMBER(VALUE(SUBSTITUTE(実質収支比率等に係る経年分析!J$49,"▲","-"))),ROUND(VALUE(SUBSTITUTE(実質収支比率等に係る経年分析!J$49,"▲","-")),2),NA())</f>
        <v>-5.34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15">
      <c r="A33" s="175" t="str">
        <f>IF(連結実質赤字比率に係る赤字・黒字の構成分析!C$37="",NA(),連結実質赤字比率に係る赤字・黒字の構成分析!C$37)</f>
        <v>後期高齢者医療事業会計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0.32</v>
      </c>
    </row>
    <row r="34" spans="1:16" x14ac:dyDescent="0.15">
      <c r="A34" s="175" t="str">
        <f>IF(連結実質赤字比率に係る赤字・黒字の構成分析!C$36="",NA(),連結実質赤字比率に係る赤字・黒字の構成分析!C$36)</f>
        <v>介護保険事業会計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1.1100000000000001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0.96</v>
      </c>
    </row>
    <row r="35" spans="1:16" x14ac:dyDescent="0.15">
      <c r="A35" s="175" t="str">
        <f>IF(連結実質赤字比率に係る赤字・黒字の構成分析!C$35="",NA(),連結実質赤字比率に係る赤字・黒字の構成分析!C$35)</f>
        <v>国民健康保険事業会計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0.41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0.63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1.68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2.79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3.39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5.56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4796</v>
      </c>
      <c r="E42" s="176"/>
      <c r="F42" s="176"/>
      <c r="G42" s="176">
        <f>'実質公債費比率（分子）の構造'!L$52</f>
        <v>4732</v>
      </c>
      <c r="H42" s="176"/>
      <c r="I42" s="176"/>
      <c r="J42" s="176">
        <f>'実質公債費比率（分子）の構造'!M$52</f>
        <v>4625</v>
      </c>
      <c r="K42" s="176"/>
      <c r="L42" s="176"/>
      <c r="M42" s="176">
        <f>'実質公債費比率（分子）の構造'!N$52</f>
        <v>4541</v>
      </c>
      <c r="N42" s="176"/>
      <c r="O42" s="176"/>
      <c r="P42" s="176">
        <f>'実質公債費比率（分子）の構造'!O$52</f>
        <v>4068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421</v>
      </c>
      <c r="C44" s="176"/>
      <c r="D44" s="176"/>
      <c r="E44" s="176">
        <f>'実質公債費比率（分子）の構造'!L$50</f>
        <v>778</v>
      </c>
      <c r="F44" s="176"/>
      <c r="G44" s="176"/>
      <c r="H44" s="176">
        <f>'実質公債費比率（分子）の構造'!M$50</f>
        <v>870</v>
      </c>
      <c r="I44" s="176"/>
      <c r="J44" s="176"/>
      <c r="K44" s="176">
        <f>'実質公債費比率（分子）の構造'!N$50</f>
        <v>353</v>
      </c>
      <c r="L44" s="176"/>
      <c r="M44" s="176"/>
      <c r="N44" s="176">
        <f>'実質公債費比率（分子）の構造'!O$50</f>
        <v>441</v>
      </c>
      <c r="O44" s="176"/>
      <c r="P44" s="176"/>
    </row>
    <row r="45" spans="1:16" x14ac:dyDescent="0.15">
      <c r="A45" s="176" t="s">
        <v>68</v>
      </c>
      <c r="B45" s="176">
        <f>'実質公債費比率（分子）の構造'!K$49</f>
        <v>90</v>
      </c>
      <c r="C45" s="176"/>
      <c r="D45" s="176"/>
      <c r="E45" s="176">
        <f>'実質公債費比率（分子）の構造'!L$49</f>
        <v>95</v>
      </c>
      <c r="F45" s="176"/>
      <c r="G45" s="176"/>
      <c r="H45" s="176">
        <f>'実質公債費比率（分子）の構造'!M$49</f>
        <v>99</v>
      </c>
      <c r="I45" s="176"/>
      <c r="J45" s="176"/>
      <c r="K45" s="176">
        <f>'実質公債費比率（分子）の構造'!N$49</f>
        <v>96</v>
      </c>
      <c r="L45" s="176"/>
      <c r="M45" s="176"/>
      <c r="N45" s="176">
        <f>'実質公債費比率（分子）の構造'!O$49</f>
        <v>92</v>
      </c>
      <c r="O45" s="176"/>
      <c r="P45" s="176"/>
    </row>
    <row r="46" spans="1:16" x14ac:dyDescent="0.15">
      <c r="A46" s="176" t="s">
        <v>69</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15">
      <c r="A47" s="176" t="s">
        <v>70</v>
      </c>
      <c r="B47" s="176">
        <f>'実質公債費比率（分子）の構造'!K$47</f>
        <v>264</v>
      </c>
      <c r="C47" s="176"/>
      <c r="D47" s="176"/>
      <c r="E47" s="176">
        <f>'実質公債費比率（分子）の構造'!L$47</f>
        <v>266</v>
      </c>
      <c r="F47" s="176"/>
      <c r="G47" s="176"/>
      <c r="H47" s="176">
        <f>'実質公債費比率（分子）の構造'!M$47</f>
        <v>360</v>
      </c>
      <c r="I47" s="176"/>
      <c r="J47" s="176"/>
      <c r="K47" s="176">
        <f>'実質公債費比率（分子）の構造'!N$47</f>
        <v>349</v>
      </c>
      <c r="L47" s="176"/>
      <c r="M47" s="176"/>
      <c r="N47" s="176">
        <f>'実質公債費比率（分子）の構造'!O$47</f>
        <v>349</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2612</v>
      </c>
      <c r="C49" s="176"/>
      <c r="D49" s="176"/>
      <c r="E49" s="176">
        <f>'実質公債費比率（分子）の構造'!L$45</f>
        <v>2577</v>
      </c>
      <c r="F49" s="176"/>
      <c r="G49" s="176"/>
      <c r="H49" s="176">
        <f>'実質公債費比率（分子）の構造'!M$45</f>
        <v>2253</v>
      </c>
      <c r="I49" s="176"/>
      <c r="J49" s="176"/>
      <c r="K49" s="176">
        <f>'実質公債費比率（分子）の構造'!N$45</f>
        <v>2584</v>
      </c>
      <c r="L49" s="176"/>
      <c r="M49" s="176"/>
      <c r="N49" s="176">
        <f>'実質公債費比率（分子）の構造'!O$45</f>
        <v>2249</v>
      </c>
      <c r="O49" s="176"/>
      <c r="P49" s="176"/>
    </row>
    <row r="50" spans="1:16" x14ac:dyDescent="0.15">
      <c r="A50" s="176" t="s">
        <v>73</v>
      </c>
      <c r="B50" s="176" t="e">
        <f>NA()</f>
        <v>#N/A</v>
      </c>
      <c r="C50" s="176">
        <f>IF(ISNUMBER('実質公債費比率（分子）の構造'!K$53),'実質公債費比率（分子）の構造'!K$53,NA())</f>
        <v>-1409</v>
      </c>
      <c r="D50" s="176" t="e">
        <f>NA()</f>
        <v>#N/A</v>
      </c>
      <c r="E50" s="176" t="e">
        <f>NA()</f>
        <v>#N/A</v>
      </c>
      <c r="F50" s="176">
        <f>IF(ISNUMBER('実質公債費比率（分子）の構造'!L$53),'実質公債費比率（分子）の構造'!L$53,NA())</f>
        <v>-1016</v>
      </c>
      <c r="G50" s="176" t="e">
        <f>NA()</f>
        <v>#N/A</v>
      </c>
      <c r="H50" s="176" t="e">
        <f>NA()</f>
        <v>#N/A</v>
      </c>
      <c r="I50" s="176">
        <f>IF(ISNUMBER('実質公債費比率（分子）の構造'!M$53),'実質公債費比率（分子）の構造'!M$53,NA())</f>
        <v>-1043</v>
      </c>
      <c r="J50" s="176" t="e">
        <f>NA()</f>
        <v>#N/A</v>
      </c>
      <c r="K50" s="176" t="e">
        <f>NA()</f>
        <v>#N/A</v>
      </c>
      <c r="L50" s="176">
        <f>IF(ISNUMBER('実質公債費比率（分子）の構造'!N$53),'実質公債費比率（分子）の構造'!N$53,NA())</f>
        <v>-1159</v>
      </c>
      <c r="M50" s="176" t="e">
        <f>NA()</f>
        <v>#N/A</v>
      </c>
      <c r="N50" s="176" t="e">
        <f>NA()</f>
        <v>#N/A</v>
      </c>
      <c r="O50" s="176">
        <f>IF(ISNUMBER('実質公債費比率（分子）の構造'!O$53),'実質公債費比率（分子）の構造'!O$53,NA())</f>
        <v>-937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42625</v>
      </c>
      <c r="E56" s="175"/>
      <c r="F56" s="175"/>
      <c r="G56" s="175">
        <f>'将来負担比率（分子）の構造'!J$52</f>
        <v>39390</v>
      </c>
      <c r="H56" s="175"/>
      <c r="I56" s="175"/>
      <c r="J56" s="175">
        <f>'将来負担比率（分子）の構造'!K$52</f>
        <v>36954</v>
      </c>
      <c r="K56" s="175"/>
      <c r="L56" s="175"/>
      <c r="M56" s="175">
        <f>'将来負担比率（分子）の構造'!L$52</f>
        <v>39504</v>
      </c>
      <c r="N56" s="175"/>
      <c r="O56" s="175"/>
      <c r="P56" s="175">
        <f>'将来負担比率（分子）の構造'!M$52</f>
        <v>37105</v>
      </c>
    </row>
    <row r="57" spans="1:16" x14ac:dyDescent="0.15">
      <c r="A57" s="175" t="s">
        <v>44</v>
      </c>
      <c r="B57" s="175"/>
      <c r="C57" s="175"/>
      <c r="D57" s="175">
        <f>'将来負担比率（分子）の構造'!I$51</f>
        <v>85</v>
      </c>
      <c r="E57" s="175"/>
      <c r="F57" s="175"/>
      <c r="G57" s="175">
        <f>'将来負担比率（分子）の構造'!J$51</f>
        <v>5</v>
      </c>
      <c r="H57" s="175"/>
      <c r="I57" s="175"/>
      <c r="J57" s="175">
        <f>'将来負担比率（分子）の構造'!K$51</f>
        <v>2</v>
      </c>
      <c r="K57" s="175"/>
      <c r="L57" s="175"/>
      <c r="M57" s="175">
        <f>'将来負担比率（分子）の構造'!L$51</f>
        <v>2</v>
      </c>
      <c r="N57" s="175"/>
      <c r="O57" s="175"/>
      <c r="P57" s="175">
        <f>'将来負担比率（分子）の構造'!M$51</f>
        <v>3</v>
      </c>
    </row>
    <row r="58" spans="1:16" x14ac:dyDescent="0.15">
      <c r="A58" s="175" t="s">
        <v>43</v>
      </c>
      <c r="B58" s="175"/>
      <c r="C58" s="175"/>
      <c r="D58" s="175">
        <f>'将来負担比率（分子）の構造'!I$50</f>
        <v>46473</v>
      </c>
      <c r="E58" s="175"/>
      <c r="F58" s="175"/>
      <c r="G58" s="175">
        <f>'将来負担比率（分子）の構造'!J$50</f>
        <v>35578</v>
      </c>
      <c r="H58" s="175"/>
      <c r="I58" s="175"/>
      <c r="J58" s="175">
        <f>'将来負担比率（分子）の構造'!K$50</f>
        <v>35871</v>
      </c>
      <c r="K58" s="175"/>
      <c r="L58" s="175"/>
      <c r="M58" s="175">
        <f>'将来負担比率（分子）の構造'!L$50</f>
        <v>48125</v>
      </c>
      <c r="N58" s="175"/>
      <c r="O58" s="175"/>
      <c r="P58" s="175">
        <f>'将来負担比率（分子）の構造'!M$50</f>
        <v>54688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13334</v>
      </c>
      <c r="C62" s="175"/>
      <c r="D62" s="175"/>
      <c r="E62" s="175">
        <f>'将来負担比率（分子）の構造'!J$45</f>
        <v>15720</v>
      </c>
      <c r="F62" s="175"/>
      <c r="G62" s="175"/>
      <c r="H62" s="175">
        <f>'将来負担比率（分子）の構造'!K$45</f>
        <v>11788</v>
      </c>
      <c r="I62" s="175"/>
      <c r="J62" s="175"/>
      <c r="K62" s="175">
        <f>'将来負担比率（分子）の構造'!L$45</f>
        <v>12104</v>
      </c>
      <c r="L62" s="175"/>
      <c r="M62" s="175"/>
      <c r="N62" s="175">
        <f>'将来負担比率（分子）の構造'!M$45</f>
        <v>11350</v>
      </c>
      <c r="O62" s="175"/>
      <c r="P62" s="175"/>
    </row>
    <row r="63" spans="1:16" x14ac:dyDescent="0.15">
      <c r="A63" s="175" t="s">
        <v>36</v>
      </c>
      <c r="B63" s="175">
        <f>'将来負担比率（分子）の構造'!I$44</f>
        <v>1123</v>
      </c>
      <c r="C63" s="175"/>
      <c r="D63" s="175"/>
      <c r="E63" s="175">
        <f>'将来負担比率（分子）の構造'!J$44</f>
        <v>1155</v>
      </c>
      <c r="F63" s="175"/>
      <c r="G63" s="175"/>
      <c r="H63" s="175">
        <f>'将来負担比率（分子）の構造'!K$44</f>
        <v>1344</v>
      </c>
      <c r="I63" s="175"/>
      <c r="J63" s="175"/>
      <c r="K63" s="175">
        <f>'将来負担比率（分子）の構造'!L$44</f>
        <v>1505</v>
      </c>
      <c r="L63" s="175"/>
      <c r="M63" s="175"/>
      <c r="N63" s="175">
        <f>'将来負担比率（分子）の構造'!M$44</f>
        <v>1701</v>
      </c>
      <c r="O63" s="175"/>
      <c r="P63" s="175"/>
    </row>
    <row r="64" spans="1:16" x14ac:dyDescent="0.15">
      <c r="A64" s="175" t="s">
        <v>35</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15">
      <c r="A65" s="175" t="s">
        <v>34</v>
      </c>
      <c r="B65" s="175">
        <f>'将来負担比率（分子）の構造'!I$42</f>
        <v>930</v>
      </c>
      <c r="C65" s="175"/>
      <c r="D65" s="175"/>
      <c r="E65" s="175">
        <f>'将来負担比率（分子）の構造'!J$42</f>
        <v>726</v>
      </c>
      <c r="F65" s="175"/>
      <c r="G65" s="175"/>
      <c r="H65" s="175">
        <f>'将来負担比率（分子）の構造'!K$42</f>
        <v>134</v>
      </c>
      <c r="I65" s="175"/>
      <c r="J65" s="175"/>
      <c r="K65" s="175">
        <f>'将来負担比率（分子）の構造'!L$42</f>
        <v>299</v>
      </c>
      <c r="L65" s="175"/>
      <c r="M65" s="175"/>
      <c r="N65" s="175">
        <f>'将来負担比率（分子）の構造'!M$42</f>
        <v>339</v>
      </c>
      <c r="O65" s="175"/>
      <c r="P65" s="175"/>
    </row>
    <row r="66" spans="1:16" x14ac:dyDescent="0.15">
      <c r="A66" s="175" t="s">
        <v>33</v>
      </c>
      <c r="B66" s="175">
        <f>'将来負担比率（分子）の構造'!I$41</f>
        <v>23005</v>
      </c>
      <c r="C66" s="175"/>
      <c r="D66" s="175"/>
      <c r="E66" s="175">
        <f>'将来負担比率（分子）の構造'!J$41</f>
        <v>26048</v>
      </c>
      <c r="F66" s="175"/>
      <c r="G66" s="175"/>
      <c r="H66" s="175">
        <f>'将来負担比率（分子）の構造'!K$41</f>
        <v>24717</v>
      </c>
      <c r="I66" s="175"/>
      <c r="J66" s="175"/>
      <c r="K66" s="175">
        <f>'将来負担比率（分子）の構造'!L$41</f>
        <v>22741</v>
      </c>
      <c r="L66" s="175"/>
      <c r="M66" s="175"/>
      <c r="N66" s="175">
        <f>'将来負担比率（分子）の構造'!M$41</f>
        <v>21050</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19244</v>
      </c>
      <c r="C72" s="179">
        <f>基金残高に係る経年分析!G55</f>
        <v>21995</v>
      </c>
      <c r="D72" s="179">
        <f>基金残高に係る経年分析!H55</f>
        <v>18689</v>
      </c>
    </row>
    <row r="73" spans="1:16" x14ac:dyDescent="0.15">
      <c r="A73" s="178" t="s">
        <v>80</v>
      </c>
      <c r="B73" s="179">
        <f>基金残高に係る経年分析!F56</f>
        <v>870</v>
      </c>
      <c r="C73" s="179">
        <f>基金残高に係る経年分析!G56</f>
        <v>83</v>
      </c>
      <c r="D73" s="179">
        <f>基金残高に係る経年分析!H56</f>
        <v>97</v>
      </c>
    </row>
    <row r="74" spans="1:16" x14ac:dyDescent="0.15">
      <c r="A74" s="178" t="s">
        <v>81</v>
      </c>
      <c r="B74" s="179">
        <f>基金残高に係る経年分析!F57</f>
        <v>11562</v>
      </c>
      <c r="C74" s="179">
        <f>基金残高に係る経年分析!G57</f>
        <v>19892</v>
      </c>
      <c r="D74" s="179">
        <f>基金残高に係る経年分析!H57</f>
        <v>28453</v>
      </c>
    </row>
  </sheetData>
  <sheetProtection algorithmName="SHA-512" hashValue="FYXOMu8v23keplt85jqF0V9VD5vCCiCGQ3cLcBop2ZANue16Gs2TLV0O6sLhnJnzOdKM44f9n4umstmlYm7zqQ==" saltValue="Wpf/6hLS/F5pA49DNaJ2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BP6" workbookViewId="0">
      <selection activeCell="CD12" sqref="CD12:CY12"/>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231</v>
      </c>
      <c r="C5" s="680"/>
      <c r="D5" s="680"/>
      <c r="E5" s="680"/>
      <c r="F5" s="680"/>
      <c r="G5" s="680"/>
      <c r="H5" s="680"/>
      <c r="I5" s="680"/>
      <c r="J5" s="680"/>
      <c r="K5" s="680"/>
      <c r="L5" s="680"/>
      <c r="M5" s="680"/>
      <c r="N5" s="680"/>
      <c r="O5" s="680"/>
      <c r="P5" s="680"/>
      <c r="Q5" s="681"/>
      <c r="R5" s="676">
        <v>35838537</v>
      </c>
      <c r="S5" s="677"/>
      <c r="T5" s="677"/>
      <c r="U5" s="677"/>
      <c r="V5" s="677"/>
      <c r="W5" s="677"/>
      <c r="X5" s="677"/>
      <c r="Y5" s="702"/>
      <c r="Z5" s="715">
        <v>24</v>
      </c>
      <c r="AA5" s="715"/>
      <c r="AB5" s="715"/>
      <c r="AC5" s="715"/>
      <c r="AD5" s="716">
        <v>35576537</v>
      </c>
      <c r="AE5" s="716"/>
      <c r="AF5" s="716"/>
      <c r="AG5" s="716"/>
      <c r="AH5" s="716"/>
      <c r="AI5" s="716"/>
      <c r="AJ5" s="716"/>
      <c r="AK5" s="716"/>
      <c r="AL5" s="703">
        <v>43.3</v>
      </c>
      <c r="AM5" s="685"/>
      <c r="AN5" s="685"/>
      <c r="AO5" s="704"/>
      <c r="AP5" s="679" t="s">
        <v>232</v>
      </c>
      <c r="AQ5" s="680"/>
      <c r="AR5" s="680"/>
      <c r="AS5" s="680"/>
      <c r="AT5" s="680"/>
      <c r="AU5" s="680"/>
      <c r="AV5" s="680"/>
      <c r="AW5" s="680"/>
      <c r="AX5" s="680"/>
      <c r="AY5" s="680"/>
      <c r="AZ5" s="680"/>
      <c r="BA5" s="680"/>
      <c r="BB5" s="680"/>
      <c r="BC5" s="680"/>
      <c r="BD5" s="680"/>
      <c r="BE5" s="680"/>
      <c r="BF5" s="681"/>
      <c r="BG5" s="621">
        <v>35825614</v>
      </c>
      <c r="BH5" s="622"/>
      <c r="BI5" s="622"/>
      <c r="BJ5" s="622"/>
      <c r="BK5" s="622"/>
      <c r="BL5" s="622"/>
      <c r="BM5" s="622"/>
      <c r="BN5" s="623"/>
      <c r="BO5" s="659">
        <v>100</v>
      </c>
      <c r="BP5" s="659"/>
      <c r="BQ5" s="659"/>
      <c r="BR5" s="659"/>
      <c r="BS5" s="660" t="s">
        <v>233</v>
      </c>
      <c r="BT5" s="660"/>
      <c r="BU5" s="660"/>
      <c r="BV5" s="660"/>
      <c r="BW5" s="660"/>
      <c r="BX5" s="660"/>
      <c r="BY5" s="660"/>
      <c r="BZ5" s="660"/>
      <c r="CA5" s="660"/>
      <c r="CB5" s="695"/>
      <c r="CD5" s="673" t="s">
        <v>227</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225</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15">
      <c r="B6" s="618" t="s">
        <v>237</v>
      </c>
      <c r="C6" s="619"/>
      <c r="D6" s="619"/>
      <c r="E6" s="619"/>
      <c r="F6" s="619"/>
      <c r="G6" s="619"/>
      <c r="H6" s="619"/>
      <c r="I6" s="619"/>
      <c r="J6" s="619"/>
      <c r="K6" s="619"/>
      <c r="L6" s="619"/>
      <c r="M6" s="619"/>
      <c r="N6" s="619"/>
      <c r="O6" s="619"/>
      <c r="P6" s="619"/>
      <c r="Q6" s="620"/>
      <c r="R6" s="621">
        <v>458146</v>
      </c>
      <c r="S6" s="622"/>
      <c r="T6" s="622"/>
      <c r="U6" s="622"/>
      <c r="V6" s="622"/>
      <c r="W6" s="622"/>
      <c r="X6" s="622"/>
      <c r="Y6" s="623"/>
      <c r="Z6" s="659">
        <v>0.3</v>
      </c>
      <c r="AA6" s="659"/>
      <c r="AB6" s="659"/>
      <c r="AC6" s="659"/>
      <c r="AD6" s="660">
        <v>458146</v>
      </c>
      <c r="AE6" s="660"/>
      <c r="AF6" s="660"/>
      <c r="AG6" s="660"/>
      <c r="AH6" s="660"/>
      <c r="AI6" s="660"/>
      <c r="AJ6" s="660"/>
      <c r="AK6" s="660"/>
      <c r="AL6" s="624">
        <v>0.6</v>
      </c>
      <c r="AM6" s="625"/>
      <c r="AN6" s="625"/>
      <c r="AO6" s="661"/>
      <c r="AP6" s="618" t="s">
        <v>238</v>
      </c>
      <c r="AQ6" s="619"/>
      <c r="AR6" s="619"/>
      <c r="AS6" s="619"/>
      <c r="AT6" s="619"/>
      <c r="AU6" s="619"/>
      <c r="AV6" s="619"/>
      <c r="AW6" s="619"/>
      <c r="AX6" s="619"/>
      <c r="AY6" s="619"/>
      <c r="AZ6" s="619"/>
      <c r="BA6" s="619"/>
      <c r="BB6" s="619"/>
      <c r="BC6" s="619"/>
      <c r="BD6" s="619"/>
      <c r="BE6" s="619"/>
      <c r="BF6" s="620"/>
      <c r="BG6" s="621">
        <v>35563614</v>
      </c>
      <c r="BH6" s="622"/>
      <c r="BI6" s="622"/>
      <c r="BJ6" s="622"/>
      <c r="BK6" s="622"/>
      <c r="BL6" s="622"/>
      <c r="BM6" s="622"/>
      <c r="BN6" s="623"/>
      <c r="BO6" s="659">
        <v>99.2</v>
      </c>
      <c r="BP6" s="659"/>
      <c r="BQ6" s="659"/>
      <c r="BR6" s="659"/>
      <c r="BS6" s="660" t="s">
        <v>239</v>
      </c>
      <c r="BT6" s="660"/>
      <c r="BU6" s="660"/>
      <c r="BV6" s="660"/>
      <c r="BW6" s="660"/>
      <c r="BX6" s="660"/>
      <c r="BY6" s="660"/>
      <c r="BZ6" s="660"/>
      <c r="CA6" s="660"/>
      <c r="CB6" s="695"/>
      <c r="CD6" s="679" t="s">
        <v>240</v>
      </c>
      <c r="CE6" s="680"/>
      <c r="CF6" s="680"/>
      <c r="CG6" s="680"/>
      <c r="CH6" s="680"/>
      <c r="CI6" s="680"/>
      <c r="CJ6" s="680"/>
      <c r="CK6" s="680"/>
      <c r="CL6" s="680"/>
      <c r="CM6" s="680"/>
      <c r="CN6" s="680"/>
      <c r="CO6" s="680"/>
      <c r="CP6" s="680"/>
      <c r="CQ6" s="681"/>
      <c r="CR6" s="621">
        <v>610955</v>
      </c>
      <c r="CS6" s="622"/>
      <c r="CT6" s="622"/>
      <c r="CU6" s="622"/>
      <c r="CV6" s="622"/>
      <c r="CW6" s="622"/>
      <c r="CX6" s="622"/>
      <c r="CY6" s="623"/>
      <c r="CZ6" s="703">
        <v>0.4</v>
      </c>
      <c r="DA6" s="685"/>
      <c r="DB6" s="685"/>
      <c r="DC6" s="705"/>
      <c r="DD6" s="627" t="s">
        <v>233</v>
      </c>
      <c r="DE6" s="622"/>
      <c r="DF6" s="622"/>
      <c r="DG6" s="622"/>
      <c r="DH6" s="622"/>
      <c r="DI6" s="622"/>
      <c r="DJ6" s="622"/>
      <c r="DK6" s="622"/>
      <c r="DL6" s="622"/>
      <c r="DM6" s="622"/>
      <c r="DN6" s="622"/>
      <c r="DO6" s="622"/>
      <c r="DP6" s="623"/>
      <c r="DQ6" s="627">
        <v>596939</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114569</v>
      </c>
      <c r="S7" s="622"/>
      <c r="T7" s="622"/>
      <c r="U7" s="622"/>
      <c r="V7" s="622"/>
      <c r="W7" s="622"/>
      <c r="X7" s="622"/>
      <c r="Y7" s="623"/>
      <c r="Z7" s="659">
        <v>0.1</v>
      </c>
      <c r="AA7" s="659"/>
      <c r="AB7" s="659"/>
      <c r="AC7" s="659"/>
      <c r="AD7" s="660">
        <v>114569</v>
      </c>
      <c r="AE7" s="660"/>
      <c r="AF7" s="660"/>
      <c r="AG7" s="660"/>
      <c r="AH7" s="660"/>
      <c r="AI7" s="660"/>
      <c r="AJ7" s="660"/>
      <c r="AK7" s="660"/>
      <c r="AL7" s="624">
        <v>0.1</v>
      </c>
      <c r="AM7" s="625"/>
      <c r="AN7" s="625"/>
      <c r="AO7" s="661"/>
      <c r="AP7" s="618" t="s">
        <v>242</v>
      </c>
      <c r="AQ7" s="619"/>
      <c r="AR7" s="619"/>
      <c r="AS7" s="619"/>
      <c r="AT7" s="619"/>
      <c r="AU7" s="619"/>
      <c r="AV7" s="619"/>
      <c r="AW7" s="619"/>
      <c r="AX7" s="619"/>
      <c r="AY7" s="619"/>
      <c r="AZ7" s="619"/>
      <c r="BA7" s="619"/>
      <c r="BB7" s="619"/>
      <c r="BC7" s="619"/>
      <c r="BD7" s="619"/>
      <c r="BE7" s="619"/>
      <c r="BF7" s="620"/>
      <c r="BG7" s="621">
        <v>32255705</v>
      </c>
      <c r="BH7" s="622"/>
      <c r="BI7" s="622"/>
      <c r="BJ7" s="622"/>
      <c r="BK7" s="622"/>
      <c r="BL7" s="622"/>
      <c r="BM7" s="622"/>
      <c r="BN7" s="623"/>
      <c r="BO7" s="659">
        <v>90</v>
      </c>
      <c r="BP7" s="659"/>
      <c r="BQ7" s="659"/>
      <c r="BR7" s="659"/>
      <c r="BS7" s="660" t="s">
        <v>239</v>
      </c>
      <c r="BT7" s="660"/>
      <c r="BU7" s="660"/>
      <c r="BV7" s="660"/>
      <c r="BW7" s="660"/>
      <c r="BX7" s="660"/>
      <c r="BY7" s="660"/>
      <c r="BZ7" s="660"/>
      <c r="CA7" s="660"/>
      <c r="CB7" s="695"/>
      <c r="CD7" s="618" t="s">
        <v>243</v>
      </c>
      <c r="CE7" s="619"/>
      <c r="CF7" s="619"/>
      <c r="CG7" s="619"/>
      <c r="CH7" s="619"/>
      <c r="CI7" s="619"/>
      <c r="CJ7" s="619"/>
      <c r="CK7" s="619"/>
      <c r="CL7" s="619"/>
      <c r="CM7" s="619"/>
      <c r="CN7" s="619"/>
      <c r="CO7" s="619"/>
      <c r="CP7" s="619"/>
      <c r="CQ7" s="620"/>
      <c r="CR7" s="621">
        <v>19890408</v>
      </c>
      <c r="CS7" s="622"/>
      <c r="CT7" s="622"/>
      <c r="CU7" s="622"/>
      <c r="CV7" s="622"/>
      <c r="CW7" s="622"/>
      <c r="CX7" s="622"/>
      <c r="CY7" s="623"/>
      <c r="CZ7" s="659">
        <v>13.7</v>
      </c>
      <c r="DA7" s="659"/>
      <c r="DB7" s="659"/>
      <c r="DC7" s="659"/>
      <c r="DD7" s="627">
        <v>319773</v>
      </c>
      <c r="DE7" s="622"/>
      <c r="DF7" s="622"/>
      <c r="DG7" s="622"/>
      <c r="DH7" s="622"/>
      <c r="DI7" s="622"/>
      <c r="DJ7" s="622"/>
      <c r="DK7" s="622"/>
      <c r="DL7" s="622"/>
      <c r="DM7" s="622"/>
      <c r="DN7" s="622"/>
      <c r="DO7" s="622"/>
      <c r="DP7" s="623"/>
      <c r="DQ7" s="627">
        <v>17685685</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610501</v>
      </c>
      <c r="S8" s="622"/>
      <c r="T8" s="622"/>
      <c r="U8" s="622"/>
      <c r="V8" s="622"/>
      <c r="W8" s="622"/>
      <c r="X8" s="622"/>
      <c r="Y8" s="623"/>
      <c r="Z8" s="659">
        <v>0.4</v>
      </c>
      <c r="AA8" s="659"/>
      <c r="AB8" s="659"/>
      <c r="AC8" s="659"/>
      <c r="AD8" s="660">
        <v>610501</v>
      </c>
      <c r="AE8" s="660"/>
      <c r="AF8" s="660"/>
      <c r="AG8" s="660"/>
      <c r="AH8" s="660"/>
      <c r="AI8" s="660"/>
      <c r="AJ8" s="660"/>
      <c r="AK8" s="660"/>
      <c r="AL8" s="624">
        <v>0.7</v>
      </c>
      <c r="AM8" s="625"/>
      <c r="AN8" s="625"/>
      <c r="AO8" s="661"/>
      <c r="AP8" s="618" t="s">
        <v>245</v>
      </c>
      <c r="AQ8" s="619"/>
      <c r="AR8" s="619"/>
      <c r="AS8" s="619"/>
      <c r="AT8" s="619"/>
      <c r="AU8" s="619"/>
      <c r="AV8" s="619"/>
      <c r="AW8" s="619"/>
      <c r="AX8" s="619"/>
      <c r="AY8" s="619"/>
      <c r="AZ8" s="619"/>
      <c r="BA8" s="619"/>
      <c r="BB8" s="619"/>
      <c r="BC8" s="619"/>
      <c r="BD8" s="619"/>
      <c r="BE8" s="619"/>
      <c r="BF8" s="620"/>
      <c r="BG8" s="621">
        <v>601029</v>
      </c>
      <c r="BH8" s="622"/>
      <c r="BI8" s="622"/>
      <c r="BJ8" s="622"/>
      <c r="BK8" s="622"/>
      <c r="BL8" s="622"/>
      <c r="BM8" s="622"/>
      <c r="BN8" s="623"/>
      <c r="BO8" s="659">
        <v>1.7</v>
      </c>
      <c r="BP8" s="659"/>
      <c r="BQ8" s="659"/>
      <c r="BR8" s="659"/>
      <c r="BS8" s="660" t="s">
        <v>239</v>
      </c>
      <c r="BT8" s="660"/>
      <c r="BU8" s="660"/>
      <c r="BV8" s="660"/>
      <c r="BW8" s="660"/>
      <c r="BX8" s="660"/>
      <c r="BY8" s="660"/>
      <c r="BZ8" s="660"/>
      <c r="CA8" s="660"/>
      <c r="CB8" s="695"/>
      <c r="CD8" s="618" t="s">
        <v>246</v>
      </c>
      <c r="CE8" s="619"/>
      <c r="CF8" s="619"/>
      <c r="CG8" s="619"/>
      <c r="CH8" s="619"/>
      <c r="CI8" s="619"/>
      <c r="CJ8" s="619"/>
      <c r="CK8" s="619"/>
      <c r="CL8" s="619"/>
      <c r="CM8" s="619"/>
      <c r="CN8" s="619"/>
      <c r="CO8" s="619"/>
      <c r="CP8" s="619"/>
      <c r="CQ8" s="620"/>
      <c r="CR8" s="621">
        <v>70396948</v>
      </c>
      <c r="CS8" s="622"/>
      <c r="CT8" s="622"/>
      <c r="CU8" s="622"/>
      <c r="CV8" s="622"/>
      <c r="CW8" s="622"/>
      <c r="CX8" s="622"/>
      <c r="CY8" s="623"/>
      <c r="CZ8" s="659">
        <v>48.6</v>
      </c>
      <c r="DA8" s="659"/>
      <c r="DB8" s="659"/>
      <c r="DC8" s="659"/>
      <c r="DD8" s="627">
        <v>2551197</v>
      </c>
      <c r="DE8" s="622"/>
      <c r="DF8" s="622"/>
      <c r="DG8" s="622"/>
      <c r="DH8" s="622"/>
      <c r="DI8" s="622"/>
      <c r="DJ8" s="622"/>
      <c r="DK8" s="622"/>
      <c r="DL8" s="622"/>
      <c r="DM8" s="622"/>
      <c r="DN8" s="622"/>
      <c r="DO8" s="622"/>
      <c r="DP8" s="623"/>
      <c r="DQ8" s="627">
        <v>35135100</v>
      </c>
      <c r="DR8" s="622"/>
      <c r="DS8" s="622"/>
      <c r="DT8" s="622"/>
      <c r="DU8" s="622"/>
      <c r="DV8" s="622"/>
      <c r="DW8" s="622"/>
      <c r="DX8" s="622"/>
      <c r="DY8" s="622"/>
      <c r="DZ8" s="622"/>
      <c r="EA8" s="622"/>
      <c r="EB8" s="622"/>
      <c r="EC8" s="658"/>
    </row>
    <row r="9" spans="2:143" ht="11.25" customHeight="1" x14ac:dyDescent="0.15">
      <c r="B9" s="618" t="s">
        <v>247</v>
      </c>
      <c r="C9" s="619"/>
      <c r="D9" s="619"/>
      <c r="E9" s="619"/>
      <c r="F9" s="619"/>
      <c r="G9" s="619"/>
      <c r="H9" s="619"/>
      <c r="I9" s="619"/>
      <c r="J9" s="619"/>
      <c r="K9" s="619"/>
      <c r="L9" s="619"/>
      <c r="M9" s="619"/>
      <c r="N9" s="619"/>
      <c r="O9" s="619"/>
      <c r="P9" s="619"/>
      <c r="Q9" s="620"/>
      <c r="R9" s="621">
        <v>469824</v>
      </c>
      <c r="S9" s="622"/>
      <c r="T9" s="622"/>
      <c r="U9" s="622"/>
      <c r="V9" s="622"/>
      <c r="W9" s="622"/>
      <c r="X9" s="622"/>
      <c r="Y9" s="623"/>
      <c r="Z9" s="659">
        <v>0.3</v>
      </c>
      <c r="AA9" s="659"/>
      <c r="AB9" s="659"/>
      <c r="AC9" s="659"/>
      <c r="AD9" s="660">
        <v>469824</v>
      </c>
      <c r="AE9" s="660"/>
      <c r="AF9" s="660"/>
      <c r="AG9" s="660"/>
      <c r="AH9" s="660"/>
      <c r="AI9" s="660"/>
      <c r="AJ9" s="660"/>
      <c r="AK9" s="660"/>
      <c r="AL9" s="624">
        <v>0.6</v>
      </c>
      <c r="AM9" s="625"/>
      <c r="AN9" s="625"/>
      <c r="AO9" s="661"/>
      <c r="AP9" s="618" t="s">
        <v>248</v>
      </c>
      <c r="AQ9" s="619"/>
      <c r="AR9" s="619"/>
      <c r="AS9" s="619"/>
      <c r="AT9" s="619"/>
      <c r="AU9" s="619"/>
      <c r="AV9" s="619"/>
      <c r="AW9" s="619"/>
      <c r="AX9" s="619"/>
      <c r="AY9" s="619"/>
      <c r="AZ9" s="619"/>
      <c r="BA9" s="619"/>
      <c r="BB9" s="619"/>
      <c r="BC9" s="619"/>
      <c r="BD9" s="619"/>
      <c r="BE9" s="619"/>
      <c r="BF9" s="620"/>
      <c r="BG9" s="621">
        <v>31654676</v>
      </c>
      <c r="BH9" s="622"/>
      <c r="BI9" s="622"/>
      <c r="BJ9" s="622"/>
      <c r="BK9" s="622"/>
      <c r="BL9" s="622"/>
      <c r="BM9" s="622"/>
      <c r="BN9" s="623"/>
      <c r="BO9" s="659">
        <v>88.3</v>
      </c>
      <c r="BP9" s="659"/>
      <c r="BQ9" s="659"/>
      <c r="BR9" s="659"/>
      <c r="BS9" s="660" t="s">
        <v>233</v>
      </c>
      <c r="BT9" s="660"/>
      <c r="BU9" s="660"/>
      <c r="BV9" s="660"/>
      <c r="BW9" s="660"/>
      <c r="BX9" s="660"/>
      <c r="BY9" s="660"/>
      <c r="BZ9" s="660"/>
      <c r="CA9" s="660"/>
      <c r="CB9" s="695"/>
      <c r="CD9" s="618" t="s">
        <v>249</v>
      </c>
      <c r="CE9" s="619"/>
      <c r="CF9" s="619"/>
      <c r="CG9" s="619"/>
      <c r="CH9" s="619"/>
      <c r="CI9" s="619"/>
      <c r="CJ9" s="619"/>
      <c r="CK9" s="619"/>
      <c r="CL9" s="619"/>
      <c r="CM9" s="619"/>
      <c r="CN9" s="619"/>
      <c r="CO9" s="619"/>
      <c r="CP9" s="619"/>
      <c r="CQ9" s="620"/>
      <c r="CR9" s="621">
        <v>15392686</v>
      </c>
      <c r="CS9" s="622"/>
      <c r="CT9" s="622"/>
      <c r="CU9" s="622"/>
      <c r="CV9" s="622"/>
      <c r="CW9" s="622"/>
      <c r="CX9" s="622"/>
      <c r="CY9" s="623"/>
      <c r="CZ9" s="659">
        <v>10.6</v>
      </c>
      <c r="DA9" s="659"/>
      <c r="DB9" s="659"/>
      <c r="DC9" s="659"/>
      <c r="DD9" s="627">
        <v>1167128</v>
      </c>
      <c r="DE9" s="622"/>
      <c r="DF9" s="622"/>
      <c r="DG9" s="622"/>
      <c r="DH9" s="622"/>
      <c r="DI9" s="622"/>
      <c r="DJ9" s="622"/>
      <c r="DK9" s="622"/>
      <c r="DL9" s="622"/>
      <c r="DM9" s="622"/>
      <c r="DN9" s="622"/>
      <c r="DO9" s="622"/>
      <c r="DP9" s="623"/>
      <c r="DQ9" s="627">
        <v>8607464</v>
      </c>
      <c r="DR9" s="622"/>
      <c r="DS9" s="622"/>
      <c r="DT9" s="622"/>
      <c r="DU9" s="622"/>
      <c r="DV9" s="622"/>
      <c r="DW9" s="622"/>
      <c r="DX9" s="622"/>
      <c r="DY9" s="622"/>
      <c r="DZ9" s="622"/>
      <c r="EA9" s="622"/>
      <c r="EB9" s="622"/>
      <c r="EC9" s="658"/>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233</v>
      </c>
      <c r="S10" s="622"/>
      <c r="T10" s="622"/>
      <c r="U10" s="622"/>
      <c r="V10" s="622"/>
      <c r="W10" s="622"/>
      <c r="X10" s="622"/>
      <c r="Y10" s="623"/>
      <c r="Z10" s="659" t="s">
        <v>239</v>
      </c>
      <c r="AA10" s="659"/>
      <c r="AB10" s="659"/>
      <c r="AC10" s="659"/>
      <c r="AD10" s="660" t="s">
        <v>233</v>
      </c>
      <c r="AE10" s="660"/>
      <c r="AF10" s="660"/>
      <c r="AG10" s="660"/>
      <c r="AH10" s="660"/>
      <c r="AI10" s="660"/>
      <c r="AJ10" s="660"/>
      <c r="AK10" s="660"/>
      <c r="AL10" s="624" t="s">
        <v>239</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t="s">
        <v>233</v>
      </c>
      <c r="BH10" s="622"/>
      <c r="BI10" s="622"/>
      <c r="BJ10" s="622"/>
      <c r="BK10" s="622"/>
      <c r="BL10" s="622"/>
      <c r="BM10" s="622"/>
      <c r="BN10" s="623"/>
      <c r="BO10" s="659" t="s">
        <v>239</v>
      </c>
      <c r="BP10" s="659"/>
      <c r="BQ10" s="659"/>
      <c r="BR10" s="659"/>
      <c r="BS10" s="660" t="s">
        <v>233</v>
      </c>
      <c r="BT10" s="660"/>
      <c r="BU10" s="660"/>
      <c r="BV10" s="660"/>
      <c r="BW10" s="660"/>
      <c r="BX10" s="660"/>
      <c r="BY10" s="660"/>
      <c r="BZ10" s="660"/>
      <c r="CA10" s="660"/>
      <c r="CB10" s="695"/>
      <c r="CD10" s="618" t="s">
        <v>252</v>
      </c>
      <c r="CE10" s="619"/>
      <c r="CF10" s="619"/>
      <c r="CG10" s="619"/>
      <c r="CH10" s="619"/>
      <c r="CI10" s="619"/>
      <c r="CJ10" s="619"/>
      <c r="CK10" s="619"/>
      <c r="CL10" s="619"/>
      <c r="CM10" s="619"/>
      <c r="CN10" s="619"/>
      <c r="CO10" s="619"/>
      <c r="CP10" s="619"/>
      <c r="CQ10" s="620"/>
      <c r="CR10" s="621">
        <v>85976</v>
      </c>
      <c r="CS10" s="622"/>
      <c r="CT10" s="622"/>
      <c r="CU10" s="622"/>
      <c r="CV10" s="622"/>
      <c r="CW10" s="622"/>
      <c r="CX10" s="622"/>
      <c r="CY10" s="623"/>
      <c r="CZ10" s="659">
        <v>0.1</v>
      </c>
      <c r="DA10" s="659"/>
      <c r="DB10" s="659"/>
      <c r="DC10" s="659"/>
      <c r="DD10" s="627" t="s">
        <v>233</v>
      </c>
      <c r="DE10" s="622"/>
      <c r="DF10" s="622"/>
      <c r="DG10" s="622"/>
      <c r="DH10" s="622"/>
      <c r="DI10" s="622"/>
      <c r="DJ10" s="622"/>
      <c r="DK10" s="622"/>
      <c r="DL10" s="622"/>
      <c r="DM10" s="622"/>
      <c r="DN10" s="622"/>
      <c r="DO10" s="622"/>
      <c r="DP10" s="623"/>
      <c r="DQ10" s="627">
        <v>72618</v>
      </c>
      <c r="DR10" s="622"/>
      <c r="DS10" s="622"/>
      <c r="DT10" s="622"/>
      <c r="DU10" s="622"/>
      <c r="DV10" s="622"/>
      <c r="DW10" s="622"/>
      <c r="DX10" s="622"/>
      <c r="DY10" s="622"/>
      <c r="DZ10" s="622"/>
      <c r="EA10" s="622"/>
      <c r="EB10" s="622"/>
      <c r="EC10" s="658"/>
    </row>
    <row r="11" spans="2:143" ht="11.25" customHeight="1" x14ac:dyDescent="0.15">
      <c r="B11" s="618" t="s">
        <v>253</v>
      </c>
      <c r="C11" s="619"/>
      <c r="D11" s="619"/>
      <c r="E11" s="619"/>
      <c r="F11" s="619"/>
      <c r="G11" s="619"/>
      <c r="H11" s="619"/>
      <c r="I11" s="619"/>
      <c r="J11" s="619"/>
      <c r="K11" s="619"/>
      <c r="L11" s="619"/>
      <c r="M11" s="619"/>
      <c r="N11" s="619"/>
      <c r="O11" s="619"/>
      <c r="P11" s="619"/>
      <c r="Q11" s="620"/>
      <c r="R11" s="621">
        <v>8666913</v>
      </c>
      <c r="S11" s="622"/>
      <c r="T11" s="622"/>
      <c r="U11" s="622"/>
      <c r="V11" s="622"/>
      <c r="W11" s="622"/>
      <c r="X11" s="622"/>
      <c r="Y11" s="623"/>
      <c r="Z11" s="624">
        <v>5.8</v>
      </c>
      <c r="AA11" s="625"/>
      <c r="AB11" s="625"/>
      <c r="AC11" s="626"/>
      <c r="AD11" s="627">
        <v>8666913</v>
      </c>
      <c r="AE11" s="622"/>
      <c r="AF11" s="622"/>
      <c r="AG11" s="622"/>
      <c r="AH11" s="622"/>
      <c r="AI11" s="622"/>
      <c r="AJ11" s="622"/>
      <c r="AK11" s="623"/>
      <c r="AL11" s="624">
        <v>10.5</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t="s">
        <v>233</v>
      </c>
      <c r="BH11" s="622"/>
      <c r="BI11" s="622"/>
      <c r="BJ11" s="622"/>
      <c r="BK11" s="622"/>
      <c r="BL11" s="622"/>
      <c r="BM11" s="622"/>
      <c r="BN11" s="623"/>
      <c r="BO11" s="659" t="s">
        <v>239</v>
      </c>
      <c r="BP11" s="659"/>
      <c r="BQ11" s="659"/>
      <c r="BR11" s="659"/>
      <c r="BS11" s="660" t="s">
        <v>239</v>
      </c>
      <c r="BT11" s="660"/>
      <c r="BU11" s="660"/>
      <c r="BV11" s="660"/>
      <c r="BW11" s="660"/>
      <c r="BX11" s="660"/>
      <c r="BY11" s="660"/>
      <c r="BZ11" s="660"/>
      <c r="CA11" s="660"/>
      <c r="CB11" s="695"/>
      <c r="CD11" s="618" t="s">
        <v>255</v>
      </c>
      <c r="CE11" s="619"/>
      <c r="CF11" s="619"/>
      <c r="CG11" s="619"/>
      <c r="CH11" s="619"/>
      <c r="CI11" s="619"/>
      <c r="CJ11" s="619"/>
      <c r="CK11" s="619"/>
      <c r="CL11" s="619"/>
      <c r="CM11" s="619"/>
      <c r="CN11" s="619"/>
      <c r="CO11" s="619"/>
      <c r="CP11" s="619"/>
      <c r="CQ11" s="620"/>
      <c r="CR11" s="621" t="s">
        <v>233</v>
      </c>
      <c r="CS11" s="622"/>
      <c r="CT11" s="622"/>
      <c r="CU11" s="622"/>
      <c r="CV11" s="622"/>
      <c r="CW11" s="622"/>
      <c r="CX11" s="622"/>
      <c r="CY11" s="623"/>
      <c r="CZ11" s="659" t="s">
        <v>139</v>
      </c>
      <c r="DA11" s="659"/>
      <c r="DB11" s="659"/>
      <c r="DC11" s="659"/>
      <c r="DD11" s="627" t="s">
        <v>239</v>
      </c>
      <c r="DE11" s="622"/>
      <c r="DF11" s="622"/>
      <c r="DG11" s="622"/>
      <c r="DH11" s="622"/>
      <c r="DI11" s="622"/>
      <c r="DJ11" s="622"/>
      <c r="DK11" s="622"/>
      <c r="DL11" s="622"/>
      <c r="DM11" s="622"/>
      <c r="DN11" s="622"/>
      <c r="DO11" s="622"/>
      <c r="DP11" s="623"/>
      <c r="DQ11" s="627" t="s">
        <v>139</v>
      </c>
      <c r="DR11" s="622"/>
      <c r="DS11" s="622"/>
      <c r="DT11" s="622"/>
      <c r="DU11" s="622"/>
      <c r="DV11" s="622"/>
      <c r="DW11" s="622"/>
      <c r="DX11" s="622"/>
      <c r="DY11" s="622"/>
      <c r="DZ11" s="622"/>
      <c r="EA11" s="622"/>
      <c r="EB11" s="622"/>
      <c r="EC11" s="658"/>
    </row>
    <row r="12" spans="2:143" ht="11.25" customHeight="1" x14ac:dyDescent="0.15">
      <c r="B12" s="618" t="s">
        <v>256</v>
      </c>
      <c r="C12" s="619"/>
      <c r="D12" s="619"/>
      <c r="E12" s="619"/>
      <c r="F12" s="619"/>
      <c r="G12" s="619"/>
      <c r="H12" s="619"/>
      <c r="I12" s="619"/>
      <c r="J12" s="619"/>
      <c r="K12" s="619"/>
      <c r="L12" s="619"/>
      <c r="M12" s="619"/>
      <c r="N12" s="619"/>
      <c r="O12" s="619"/>
      <c r="P12" s="619"/>
      <c r="Q12" s="620"/>
      <c r="R12" s="621" t="s">
        <v>139</v>
      </c>
      <c r="S12" s="622"/>
      <c r="T12" s="622"/>
      <c r="U12" s="622"/>
      <c r="V12" s="622"/>
      <c r="W12" s="622"/>
      <c r="X12" s="622"/>
      <c r="Y12" s="623"/>
      <c r="Z12" s="659" t="s">
        <v>239</v>
      </c>
      <c r="AA12" s="659"/>
      <c r="AB12" s="659"/>
      <c r="AC12" s="659"/>
      <c r="AD12" s="660" t="s">
        <v>239</v>
      </c>
      <c r="AE12" s="660"/>
      <c r="AF12" s="660"/>
      <c r="AG12" s="660"/>
      <c r="AH12" s="660"/>
      <c r="AI12" s="660"/>
      <c r="AJ12" s="660"/>
      <c r="AK12" s="660"/>
      <c r="AL12" s="624" t="s">
        <v>239</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t="s">
        <v>239</v>
      </c>
      <c r="BH12" s="622"/>
      <c r="BI12" s="622"/>
      <c r="BJ12" s="622"/>
      <c r="BK12" s="622"/>
      <c r="BL12" s="622"/>
      <c r="BM12" s="622"/>
      <c r="BN12" s="623"/>
      <c r="BO12" s="659" t="s">
        <v>239</v>
      </c>
      <c r="BP12" s="659"/>
      <c r="BQ12" s="659"/>
      <c r="BR12" s="659"/>
      <c r="BS12" s="660" t="s">
        <v>239</v>
      </c>
      <c r="BT12" s="660"/>
      <c r="BU12" s="660"/>
      <c r="BV12" s="660"/>
      <c r="BW12" s="660"/>
      <c r="BX12" s="660"/>
      <c r="BY12" s="660"/>
      <c r="BZ12" s="660"/>
      <c r="CA12" s="660"/>
      <c r="CB12" s="695"/>
      <c r="CD12" s="618" t="s">
        <v>258</v>
      </c>
      <c r="CE12" s="619"/>
      <c r="CF12" s="619"/>
      <c r="CG12" s="619"/>
      <c r="CH12" s="619"/>
      <c r="CI12" s="619"/>
      <c r="CJ12" s="619"/>
      <c r="CK12" s="619"/>
      <c r="CL12" s="619"/>
      <c r="CM12" s="619"/>
      <c r="CN12" s="619"/>
      <c r="CO12" s="619"/>
      <c r="CP12" s="619"/>
      <c r="CQ12" s="620"/>
      <c r="CR12" s="621">
        <v>1997303</v>
      </c>
      <c r="CS12" s="622"/>
      <c r="CT12" s="622"/>
      <c r="CU12" s="622"/>
      <c r="CV12" s="622"/>
      <c r="CW12" s="622"/>
      <c r="CX12" s="622"/>
      <c r="CY12" s="623"/>
      <c r="CZ12" s="659">
        <v>1.4</v>
      </c>
      <c r="DA12" s="659"/>
      <c r="DB12" s="659"/>
      <c r="DC12" s="659"/>
      <c r="DD12" s="627" t="s">
        <v>233</v>
      </c>
      <c r="DE12" s="622"/>
      <c r="DF12" s="622"/>
      <c r="DG12" s="622"/>
      <c r="DH12" s="622"/>
      <c r="DI12" s="622"/>
      <c r="DJ12" s="622"/>
      <c r="DK12" s="622"/>
      <c r="DL12" s="622"/>
      <c r="DM12" s="622"/>
      <c r="DN12" s="622"/>
      <c r="DO12" s="622"/>
      <c r="DP12" s="623"/>
      <c r="DQ12" s="627">
        <v>1606480</v>
      </c>
      <c r="DR12" s="622"/>
      <c r="DS12" s="622"/>
      <c r="DT12" s="622"/>
      <c r="DU12" s="622"/>
      <c r="DV12" s="622"/>
      <c r="DW12" s="622"/>
      <c r="DX12" s="622"/>
      <c r="DY12" s="622"/>
      <c r="DZ12" s="622"/>
      <c r="EA12" s="622"/>
      <c r="EB12" s="622"/>
      <c r="EC12" s="658"/>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233</v>
      </c>
      <c r="S13" s="622"/>
      <c r="T13" s="622"/>
      <c r="U13" s="622"/>
      <c r="V13" s="622"/>
      <c r="W13" s="622"/>
      <c r="X13" s="622"/>
      <c r="Y13" s="623"/>
      <c r="Z13" s="659" t="s">
        <v>233</v>
      </c>
      <c r="AA13" s="659"/>
      <c r="AB13" s="659"/>
      <c r="AC13" s="659"/>
      <c r="AD13" s="660" t="s">
        <v>233</v>
      </c>
      <c r="AE13" s="660"/>
      <c r="AF13" s="660"/>
      <c r="AG13" s="660"/>
      <c r="AH13" s="660"/>
      <c r="AI13" s="660"/>
      <c r="AJ13" s="660"/>
      <c r="AK13" s="660"/>
      <c r="AL13" s="624" t="s">
        <v>233</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t="s">
        <v>139</v>
      </c>
      <c r="BH13" s="622"/>
      <c r="BI13" s="622"/>
      <c r="BJ13" s="622"/>
      <c r="BK13" s="622"/>
      <c r="BL13" s="622"/>
      <c r="BM13" s="622"/>
      <c r="BN13" s="623"/>
      <c r="BO13" s="659" t="s">
        <v>139</v>
      </c>
      <c r="BP13" s="659"/>
      <c r="BQ13" s="659"/>
      <c r="BR13" s="659"/>
      <c r="BS13" s="660" t="s">
        <v>239</v>
      </c>
      <c r="BT13" s="660"/>
      <c r="BU13" s="660"/>
      <c r="BV13" s="660"/>
      <c r="BW13" s="660"/>
      <c r="BX13" s="660"/>
      <c r="BY13" s="660"/>
      <c r="BZ13" s="660"/>
      <c r="CA13" s="660"/>
      <c r="CB13" s="695"/>
      <c r="CD13" s="618" t="s">
        <v>261</v>
      </c>
      <c r="CE13" s="619"/>
      <c r="CF13" s="619"/>
      <c r="CG13" s="619"/>
      <c r="CH13" s="619"/>
      <c r="CI13" s="619"/>
      <c r="CJ13" s="619"/>
      <c r="CK13" s="619"/>
      <c r="CL13" s="619"/>
      <c r="CM13" s="619"/>
      <c r="CN13" s="619"/>
      <c r="CO13" s="619"/>
      <c r="CP13" s="619"/>
      <c r="CQ13" s="620"/>
      <c r="CR13" s="621">
        <v>12912412</v>
      </c>
      <c r="CS13" s="622"/>
      <c r="CT13" s="622"/>
      <c r="CU13" s="622"/>
      <c r="CV13" s="622"/>
      <c r="CW13" s="622"/>
      <c r="CX13" s="622"/>
      <c r="CY13" s="623"/>
      <c r="CZ13" s="659">
        <v>8.9</v>
      </c>
      <c r="DA13" s="659"/>
      <c r="DB13" s="659"/>
      <c r="DC13" s="659"/>
      <c r="DD13" s="627">
        <v>7099873</v>
      </c>
      <c r="DE13" s="622"/>
      <c r="DF13" s="622"/>
      <c r="DG13" s="622"/>
      <c r="DH13" s="622"/>
      <c r="DI13" s="622"/>
      <c r="DJ13" s="622"/>
      <c r="DK13" s="622"/>
      <c r="DL13" s="622"/>
      <c r="DM13" s="622"/>
      <c r="DN13" s="622"/>
      <c r="DO13" s="622"/>
      <c r="DP13" s="623"/>
      <c r="DQ13" s="627">
        <v>8355141</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v>21</v>
      </c>
      <c r="S14" s="622"/>
      <c r="T14" s="622"/>
      <c r="U14" s="622"/>
      <c r="V14" s="622"/>
      <c r="W14" s="622"/>
      <c r="X14" s="622"/>
      <c r="Y14" s="623"/>
      <c r="Z14" s="659">
        <v>0</v>
      </c>
      <c r="AA14" s="659"/>
      <c r="AB14" s="659"/>
      <c r="AC14" s="659"/>
      <c r="AD14" s="660">
        <v>21</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96914</v>
      </c>
      <c r="BH14" s="622"/>
      <c r="BI14" s="622"/>
      <c r="BJ14" s="622"/>
      <c r="BK14" s="622"/>
      <c r="BL14" s="622"/>
      <c r="BM14" s="622"/>
      <c r="BN14" s="623"/>
      <c r="BO14" s="659">
        <v>0.3</v>
      </c>
      <c r="BP14" s="659"/>
      <c r="BQ14" s="659"/>
      <c r="BR14" s="659"/>
      <c r="BS14" s="660" t="s">
        <v>239</v>
      </c>
      <c r="BT14" s="660"/>
      <c r="BU14" s="660"/>
      <c r="BV14" s="660"/>
      <c r="BW14" s="660"/>
      <c r="BX14" s="660"/>
      <c r="BY14" s="660"/>
      <c r="BZ14" s="660"/>
      <c r="CA14" s="660"/>
      <c r="CB14" s="695"/>
      <c r="CD14" s="618" t="s">
        <v>264</v>
      </c>
      <c r="CE14" s="619"/>
      <c r="CF14" s="619"/>
      <c r="CG14" s="619"/>
      <c r="CH14" s="619"/>
      <c r="CI14" s="619"/>
      <c r="CJ14" s="619"/>
      <c r="CK14" s="619"/>
      <c r="CL14" s="619"/>
      <c r="CM14" s="619"/>
      <c r="CN14" s="619"/>
      <c r="CO14" s="619"/>
      <c r="CP14" s="619"/>
      <c r="CQ14" s="620"/>
      <c r="CR14" s="621">
        <v>498088</v>
      </c>
      <c r="CS14" s="622"/>
      <c r="CT14" s="622"/>
      <c r="CU14" s="622"/>
      <c r="CV14" s="622"/>
      <c r="CW14" s="622"/>
      <c r="CX14" s="622"/>
      <c r="CY14" s="623"/>
      <c r="CZ14" s="659">
        <v>0.3</v>
      </c>
      <c r="DA14" s="659"/>
      <c r="DB14" s="659"/>
      <c r="DC14" s="659"/>
      <c r="DD14" s="627">
        <v>24666</v>
      </c>
      <c r="DE14" s="622"/>
      <c r="DF14" s="622"/>
      <c r="DG14" s="622"/>
      <c r="DH14" s="622"/>
      <c r="DI14" s="622"/>
      <c r="DJ14" s="622"/>
      <c r="DK14" s="622"/>
      <c r="DL14" s="622"/>
      <c r="DM14" s="622"/>
      <c r="DN14" s="622"/>
      <c r="DO14" s="622"/>
      <c r="DP14" s="623"/>
      <c r="DQ14" s="627">
        <v>436843</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239</v>
      </c>
      <c r="S15" s="622"/>
      <c r="T15" s="622"/>
      <c r="U15" s="622"/>
      <c r="V15" s="622"/>
      <c r="W15" s="622"/>
      <c r="X15" s="622"/>
      <c r="Y15" s="623"/>
      <c r="Z15" s="659" t="s">
        <v>233</v>
      </c>
      <c r="AA15" s="659"/>
      <c r="AB15" s="659"/>
      <c r="AC15" s="659"/>
      <c r="AD15" s="660" t="s">
        <v>239</v>
      </c>
      <c r="AE15" s="660"/>
      <c r="AF15" s="660"/>
      <c r="AG15" s="660"/>
      <c r="AH15" s="660"/>
      <c r="AI15" s="660"/>
      <c r="AJ15" s="660"/>
      <c r="AK15" s="660"/>
      <c r="AL15" s="624" t="s">
        <v>239</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3210995</v>
      </c>
      <c r="BH15" s="622"/>
      <c r="BI15" s="622"/>
      <c r="BJ15" s="622"/>
      <c r="BK15" s="622"/>
      <c r="BL15" s="622"/>
      <c r="BM15" s="622"/>
      <c r="BN15" s="623"/>
      <c r="BO15" s="659">
        <v>9</v>
      </c>
      <c r="BP15" s="659"/>
      <c r="BQ15" s="659"/>
      <c r="BR15" s="659"/>
      <c r="BS15" s="660" t="s">
        <v>239</v>
      </c>
      <c r="BT15" s="660"/>
      <c r="BU15" s="660"/>
      <c r="BV15" s="660"/>
      <c r="BW15" s="660"/>
      <c r="BX15" s="660"/>
      <c r="BY15" s="660"/>
      <c r="BZ15" s="660"/>
      <c r="CA15" s="660"/>
      <c r="CB15" s="695"/>
      <c r="CD15" s="618" t="s">
        <v>267</v>
      </c>
      <c r="CE15" s="619"/>
      <c r="CF15" s="619"/>
      <c r="CG15" s="619"/>
      <c r="CH15" s="619"/>
      <c r="CI15" s="619"/>
      <c r="CJ15" s="619"/>
      <c r="CK15" s="619"/>
      <c r="CL15" s="619"/>
      <c r="CM15" s="619"/>
      <c r="CN15" s="619"/>
      <c r="CO15" s="619"/>
      <c r="CP15" s="619"/>
      <c r="CQ15" s="620"/>
      <c r="CR15" s="621">
        <v>19812193</v>
      </c>
      <c r="CS15" s="622"/>
      <c r="CT15" s="622"/>
      <c r="CU15" s="622"/>
      <c r="CV15" s="622"/>
      <c r="CW15" s="622"/>
      <c r="CX15" s="622"/>
      <c r="CY15" s="623"/>
      <c r="CZ15" s="659">
        <v>13.7</v>
      </c>
      <c r="DA15" s="659"/>
      <c r="DB15" s="659"/>
      <c r="DC15" s="659"/>
      <c r="DD15" s="627">
        <v>5857005</v>
      </c>
      <c r="DE15" s="622"/>
      <c r="DF15" s="622"/>
      <c r="DG15" s="622"/>
      <c r="DH15" s="622"/>
      <c r="DI15" s="622"/>
      <c r="DJ15" s="622"/>
      <c r="DK15" s="622"/>
      <c r="DL15" s="622"/>
      <c r="DM15" s="622"/>
      <c r="DN15" s="622"/>
      <c r="DO15" s="622"/>
      <c r="DP15" s="623"/>
      <c r="DQ15" s="627">
        <v>17526167</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116163</v>
      </c>
      <c r="S16" s="622"/>
      <c r="T16" s="622"/>
      <c r="U16" s="622"/>
      <c r="V16" s="622"/>
      <c r="W16" s="622"/>
      <c r="X16" s="622"/>
      <c r="Y16" s="623"/>
      <c r="Z16" s="659">
        <v>0.1</v>
      </c>
      <c r="AA16" s="659"/>
      <c r="AB16" s="659"/>
      <c r="AC16" s="659"/>
      <c r="AD16" s="660">
        <v>116163</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59" t="s">
        <v>239</v>
      </c>
      <c r="BP16" s="659"/>
      <c r="BQ16" s="659"/>
      <c r="BR16" s="659"/>
      <c r="BS16" s="660" t="s">
        <v>239</v>
      </c>
      <c r="BT16" s="660"/>
      <c r="BU16" s="660"/>
      <c r="BV16" s="660"/>
      <c r="BW16" s="660"/>
      <c r="BX16" s="660"/>
      <c r="BY16" s="660"/>
      <c r="BZ16" s="660"/>
      <c r="CA16" s="660"/>
      <c r="CB16" s="695"/>
      <c r="CD16" s="618" t="s">
        <v>270</v>
      </c>
      <c r="CE16" s="619"/>
      <c r="CF16" s="619"/>
      <c r="CG16" s="619"/>
      <c r="CH16" s="619"/>
      <c r="CI16" s="619"/>
      <c r="CJ16" s="619"/>
      <c r="CK16" s="619"/>
      <c r="CL16" s="619"/>
      <c r="CM16" s="619"/>
      <c r="CN16" s="619"/>
      <c r="CO16" s="619"/>
      <c r="CP16" s="619"/>
      <c r="CQ16" s="620"/>
      <c r="CR16" s="621" t="s">
        <v>239</v>
      </c>
      <c r="CS16" s="622"/>
      <c r="CT16" s="622"/>
      <c r="CU16" s="622"/>
      <c r="CV16" s="622"/>
      <c r="CW16" s="622"/>
      <c r="CX16" s="622"/>
      <c r="CY16" s="623"/>
      <c r="CZ16" s="659" t="s">
        <v>233</v>
      </c>
      <c r="DA16" s="659"/>
      <c r="DB16" s="659"/>
      <c r="DC16" s="659"/>
      <c r="DD16" s="627" t="s">
        <v>233</v>
      </c>
      <c r="DE16" s="622"/>
      <c r="DF16" s="622"/>
      <c r="DG16" s="622"/>
      <c r="DH16" s="622"/>
      <c r="DI16" s="622"/>
      <c r="DJ16" s="622"/>
      <c r="DK16" s="622"/>
      <c r="DL16" s="622"/>
      <c r="DM16" s="622"/>
      <c r="DN16" s="622"/>
      <c r="DO16" s="622"/>
      <c r="DP16" s="623"/>
      <c r="DQ16" s="627" t="s">
        <v>239</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t="s">
        <v>139</v>
      </c>
      <c r="S17" s="622"/>
      <c r="T17" s="622"/>
      <c r="U17" s="622"/>
      <c r="V17" s="622"/>
      <c r="W17" s="622"/>
      <c r="X17" s="622"/>
      <c r="Y17" s="623"/>
      <c r="Z17" s="659" t="s">
        <v>239</v>
      </c>
      <c r="AA17" s="659"/>
      <c r="AB17" s="659"/>
      <c r="AC17" s="659"/>
      <c r="AD17" s="660" t="s">
        <v>239</v>
      </c>
      <c r="AE17" s="660"/>
      <c r="AF17" s="660"/>
      <c r="AG17" s="660"/>
      <c r="AH17" s="660"/>
      <c r="AI17" s="660"/>
      <c r="AJ17" s="660"/>
      <c r="AK17" s="660"/>
      <c r="AL17" s="624" t="s">
        <v>139</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59" t="s">
        <v>233</v>
      </c>
      <c r="BP17" s="659"/>
      <c r="BQ17" s="659"/>
      <c r="BR17" s="659"/>
      <c r="BS17" s="660" t="s">
        <v>239</v>
      </c>
      <c r="BT17" s="660"/>
      <c r="BU17" s="660"/>
      <c r="BV17" s="660"/>
      <c r="BW17" s="660"/>
      <c r="BX17" s="660"/>
      <c r="BY17" s="660"/>
      <c r="BZ17" s="660"/>
      <c r="CA17" s="660"/>
      <c r="CB17" s="695"/>
      <c r="CD17" s="618" t="s">
        <v>273</v>
      </c>
      <c r="CE17" s="619"/>
      <c r="CF17" s="619"/>
      <c r="CG17" s="619"/>
      <c r="CH17" s="619"/>
      <c r="CI17" s="619"/>
      <c r="CJ17" s="619"/>
      <c r="CK17" s="619"/>
      <c r="CL17" s="619"/>
      <c r="CM17" s="619"/>
      <c r="CN17" s="619"/>
      <c r="CO17" s="619"/>
      <c r="CP17" s="619"/>
      <c r="CQ17" s="620"/>
      <c r="CR17" s="621">
        <v>3104233</v>
      </c>
      <c r="CS17" s="622"/>
      <c r="CT17" s="622"/>
      <c r="CU17" s="622"/>
      <c r="CV17" s="622"/>
      <c r="CW17" s="622"/>
      <c r="CX17" s="622"/>
      <c r="CY17" s="623"/>
      <c r="CZ17" s="659">
        <v>2.1</v>
      </c>
      <c r="DA17" s="659"/>
      <c r="DB17" s="659"/>
      <c r="DC17" s="659"/>
      <c r="DD17" s="627" t="s">
        <v>233</v>
      </c>
      <c r="DE17" s="622"/>
      <c r="DF17" s="622"/>
      <c r="DG17" s="622"/>
      <c r="DH17" s="622"/>
      <c r="DI17" s="622"/>
      <c r="DJ17" s="622"/>
      <c r="DK17" s="622"/>
      <c r="DL17" s="622"/>
      <c r="DM17" s="622"/>
      <c r="DN17" s="622"/>
      <c r="DO17" s="622"/>
      <c r="DP17" s="623"/>
      <c r="DQ17" s="627">
        <v>3104233</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122330</v>
      </c>
      <c r="S18" s="622"/>
      <c r="T18" s="622"/>
      <c r="U18" s="622"/>
      <c r="V18" s="622"/>
      <c r="W18" s="622"/>
      <c r="X18" s="622"/>
      <c r="Y18" s="623"/>
      <c r="Z18" s="659">
        <v>0.1</v>
      </c>
      <c r="AA18" s="659"/>
      <c r="AB18" s="659"/>
      <c r="AC18" s="659"/>
      <c r="AD18" s="660">
        <v>122330</v>
      </c>
      <c r="AE18" s="660"/>
      <c r="AF18" s="660"/>
      <c r="AG18" s="660"/>
      <c r="AH18" s="660"/>
      <c r="AI18" s="660"/>
      <c r="AJ18" s="660"/>
      <c r="AK18" s="660"/>
      <c r="AL18" s="624">
        <v>0.1</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v>262000</v>
      </c>
      <c r="BH18" s="622"/>
      <c r="BI18" s="622"/>
      <c r="BJ18" s="622"/>
      <c r="BK18" s="622"/>
      <c r="BL18" s="622"/>
      <c r="BM18" s="622"/>
      <c r="BN18" s="623"/>
      <c r="BO18" s="659">
        <v>0.7</v>
      </c>
      <c r="BP18" s="659"/>
      <c r="BQ18" s="659"/>
      <c r="BR18" s="659"/>
      <c r="BS18" s="660" t="s">
        <v>239</v>
      </c>
      <c r="BT18" s="660"/>
      <c r="BU18" s="660"/>
      <c r="BV18" s="660"/>
      <c r="BW18" s="660"/>
      <c r="BX18" s="660"/>
      <c r="BY18" s="660"/>
      <c r="BZ18" s="660"/>
      <c r="CA18" s="660"/>
      <c r="CB18" s="695"/>
      <c r="CD18" s="618" t="s">
        <v>276</v>
      </c>
      <c r="CE18" s="619"/>
      <c r="CF18" s="619"/>
      <c r="CG18" s="619"/>
      <c r="CH18" s="619"/>
      <c r="CI18" s="619"/>
      <c r="CJ18" s="619"/>
      <c r="CK18" s="619"/>
      <c r="CL18" s="619"/>
      <c r="CM18" s="619"/>
      <c r="CN18" s="619"/>
      <c r="CO18" s="619"/>
      <c r="CP18" s="619"/>
      <c r="CQ18" s="620"/>
      <c r="CR18" s="621" t="s">
        <v>239</v>
      </c>
      <c r="CS18" s="622"/>
      <c r="CT18" s="622"/>
      <c r="CU18" s="622"/>
      <c r="CV18" s="622"/>
      <c r="CW18" s="622"/>
      <c r="CX18" s="622"/>
      <c r="CY18" s="623"/>
      <c r="CZ18" s="659" t="s">
        <v>233</v>
      </c>
      <c r="DA18" s="659"/>
      <c r="DB18" s="659"/>
      <c r="DC18" s="659"/>
      <c r="DD18" s="627" t="s">
        <v>239</v>
      </c>
      <c r="DE18" s="622"/>
      <c r="DF18" s="622"/>
      <c r="DG18" s="622"/>
      <c r="DH18" s="622"/>
      <c r="DI18" s="622"/>
      <c r="DJ18" s="622"/>
      <c r="DK18" s="622"/>
      <c r="DL18" s="622"/>
      <c r="DM18" s="622"/>
      <c r="DN18" s="622"/>
      <c r="DO18" s="622"/>
      <c r="DP18" s="623"/>
      <c r="DQ18" s="627" t="s">
        <v>239</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122330</v>
      </c>
      <c r="S19" s="622"/>
      <c r="T19" s="622"/>
      <c r="U19" s="622"/>
      <c r="V19" s="622"/>
      <c r="W19" s="622"/>
      <c r="X19" s="622"/>
      <c r="Y19" s="623"/>
      <c r="Z19" s="659">
        <v>0.1</v>
      </c>
      <c r="AA19" s="659"/>
      <c r="AB19" s="659"/>
      <c r="AC19" s="659"/>
      <c r="AD19" s="660">
        <v>122330</v>
      </c>
      <c r="AE19" s="660"/>
      <c r="AF19" s="660"/>
      <c r="AG19" s="660"/>
      <c r="AH19" s="660"/>
      <c r="AI19" s="660"/>
      <c r="AJ19" s="660"/>
      <c r="AK19" s="660"/>
      <c r="AL19" s="624">
        <v>0.1</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12923</v>
      </c>
      <c r="BH19" s="622"/>
      <c r="BI19" s="622"/>
      <c r="BJ19" s="622"/>
      <c r="BK19" s="622"/>
      <c r="BL19" s="622"/>
      <c r="BM19" s="622"/>
      <c r="BN19" s="623"/>
      <c r="BO19" s="659">
        <v>0</v>
      </c>
      <c r="BP19" s="659"/>
      <c r="BQ19" s="659"/>
      <c r="BR19" s="659"/>
      <c r="BS19" s="660" t="s">
        <v>233</v>
      </c>
      <c r="BT19" s="660"/>
      <c r="BU19" s="660"/>
      <c r="BV19" s="660"/>
      <c r="BW19" s="660"/>
      <c r="BX19" s="660"/>
      <c r="BY19" s="660"/>
      <c r="BZ19" s="660"/>
      <c r="CA19" s="660"/>
      <c r="CB19" s="695"/>
      <c r="CD19" s="618" t="s">
        <v>279</v>
      </c>
      <c r="CE19" s="619"/>
      <c r="CF19" s="619"/>
      <c r="CG19" s="619"/>
      <c r="CH19" s="619"/>
      <c r="CI19" s="619"/>
      <c r="CJ19" s="619"/>
      <c r="CK19" s="619"/>
      <c r="CL19" s="619"/>
      <c r="CM19" s="619"/>
      <c r="CN19" s="619"/>
      <c r="CO19" s="619"/>
      <c r="CP19" s="619"/>
      <c r="CQ19" s="620"/>
      <c r="CR19" s="621" t="s">
        <v>233</v>
      </c>
      <c r="CS19" s="622"/>
      <c r="CT19" s="622"/>
      <c r="CU19" s="622"/>
      <c r="CV19" s="622"/>
      <c r="CW19" s="622"/>
      <c r="CX19" s="622"/>
      <c r="CY19" s="623"/>
      <c r="CZ19" s="659" t="s">
        <v>233</v>
      </c>
      <c r="DA19" s="659"/>
      <c r="DB19" s="659"/>
      <c r="DC19" s="659"/>
      <c r="DD19" s="627" t="s">
        <v>233</v>
      </c>
      <c r="DE19" s="622"/>
      <c r="DF19" s="622"/>
      <c r="DG19" s="622"/>
      <c r="DH19" s="622"/>
      <c r="DI19" s="622"/>
      <c r="DJ19" s="622"/>
      <c r="DK19" s="622"/>
      <c r="DL19" s="622"/>
      <c r="DM19" s="622"/>
      <c r="DN19" s="622"/>
      <c r="DO19" s="622"/>
      <c r="DP19" s="623"/>
      <c r="DQ19" s="627" t="s">
        <v>239</v>
      </c>
      <c r="DR19" s="622"/>
      <c r="DS19" s="622"/>
      <c r="DT19" s="622"/>
      <c r="DU19" s="622"/>
      <c r="DV19" s="622"/>
      <c r="DW19" s="622"/>
      <c r="DX19" s="622"/>
      <c r="DY19" s="622"/>
      <c r="DZ19" s="622"/>
      <c r="EA19" s="622"/>
      <c r="EB19" s="622"/>
      <c r="EC19" s="658"/>
    </row>
    <row r="20" spans="2:133" ht="11.25" customHeight="1" x14ac:dyDescent="0.15">
      <c r="B20" s="696" t="s">
        <v>280</v>
      </c>
      <c r="C20" s="697"/>
      <c r="D20" s="697"/>
      <c r="E20" s="697"/>
      <c r="F20" s="697"/>
      <c r="G20" s="697"/>
      <c r="H20" s="697"/>
      <c r="I20" s="697"/>
      <c r="J20" s="697"/>
      <c r="K20" s="697"/>
      <c r="L20" s="697"/>
      <c r="M20" s="697"/>
      <c r="N20" s="697"/>
      <c r="O20" s="697"/>
      <c r="P20" s="697"/>
      <c r="Q20" s="698"/>
      <c r="R20" s="621" t="s">
        <v>239</v>
      </c>
      <c r="S20" s="622"/>
      <c r="T20" s="622"/>
      <c r="U20" s="622"/>
      <c r="V20" s="622"/>
      <c r="W20" s="622"/>
      <c r="X20" s="622"/>
      <c r="Y20" s="623"/>
      <c r="Z20" s="659" t="s">
        <v>239</v>
      </c>
      <c r="AA20" s="659"/>
      <c r="AB20" s="659"/>
      <c r="AC20" s="659"/>
      <c r="AD20" s="660" t="s">
        <v>233</v>
      </c>
      <c r="AE20" s="660"/>
      <c r="AF20" s="660"/>
      <c r="AG20" s="660"/>
      <c r="AH20" s="660"/>
      <c r="AI20" s="660"/>
      <c r="AJ20" s="660"/>
      <c r="AK20" s="660"/>
      <c r="AL20" s="624" t="s">
        <v>139</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12923</v>
      </c>
      <c r="BH20" s="622"/>
      <c r="BI20" s="622"/>
      <c r="BJ20" s="622"/>
      <c r="BK20" s="622"/>
      <c r="BL20" s="622"/>
      <c r="BM20" s="622"/>
      <c r="BN20" s="623"/>
      <c r="BO20" s="659">
        <v>0</v>
      </c>
      <c r="BP20" s="659"/>
      <c r="BQ20" s="659"/>
      <c r="BR20" s="659"/>
      <c r="BS20" s="660" t="s">
        <v>239</v>
      </c>
      <c r="BT20" s="660"/>
      <c r="BU20" s="660"/>
      <c r="BV20" s="660"/>
      <c r="BW20" s="660"/>
      <c r="BX20" s="660"/>
      <c r="BY20" s="660"/>
      <c r="BZ20" s="660"/>
      <c r="CA20" s="660"/>
      <c r="CB20" s="695"/>
      <c r="CD20" s="618" t="s">
        <v>282</v>
      </c>
      <c r="CE20" s="619"/>
      <c r="CF20" s="619"/>
      <c r="CG20" s="619"/>
      <c r="CH20" s="619"/>
      <c r="CI20" s="619"/>
      <c r="CJ20" s="619"/>
      <c r="CK20" s="619"/>
      <c r="CL20" s="619"/>
      <c r="CM20" s="619"/>
      <c r="CN20" s="619"/>
      <c r="CO20" s="619"/>
      <c r="CP20" s="619"/>
      <c r="CQ20" s="620"/>
      <c r="CR20" s="621">
        <v>144701202</v>
      </c>
      <c r="CS20" s="622"/>
      <c r="CT20" s="622"/>
      <c r="CU20" s="622"/>
      <c r="CV20" s="622"/>
      <c r="CW20" s="622"/>
      <c r="CX20" s="622"/>
      <c r="CY20" s="623"/>
      <c r="CZ20" s="659">
        <v>100</v>
      </c>
      <c r="DA20" s="659"/>
      <c r="DB20" s="659"/>
      <c r="DC20" s="659"/>
      <c r="DD20" s="627">
        <v>17019642</v>
      </c>
      <c r="DE20" s="622"/>
      <c r="DF20" s="622"/>
      <c r="DG20" s="622"/>
      <c r="DH20" s="622"/>
      <c r="DI20" s="622"/>
      <c r="DJ20" s="622"/>
      <c r="DK20" s="622"/>
      <c r="DL20" s="622"/>
      <c r="DM20" s="622"/>
      <c r="DN20" s="622"/>
      <c r="DO20" s="622"/>
      <c r="DP20" s="623"/>
      <c r="DQ20" s="627">
        <v>93126670</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t="s">
        <v>233</v>
      </c>
      <c r="S21" s="622"/>
      <c r="T21" s="622"/>
      <c r="U21" s="622"/>
      <c r="V21" s="622"/>
      <c r="W21" s="622"/>
      <c r="X21" s="622"/>
      <c r="Y21" s="623"/>
      <c r="Z21" s="659" t="s">
        <v>239</v>
      </c>
      <c r="AA21" s="659"/>
      <c r="AB21" s="659"/>
      <c r="AC21" s="659"/>
      <c r="AD21" s="660" t="s">
        <v>239</v>
      </c>
      <c r="AE21" s="660"/>
      <c r="AF21" s="660"/>
      <c r="AG21" s="660"/>
      <c r="AH21" s="660"/>
      <c r="AI21" s="660"/>
      <c r="AJ21" s="660"/>
      <c r="AK21" s="660"/>
      <c r="AL21" s="624" t="s">
        <v>233</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v>12923</v>
      </c>
      <c r="BH21" s="622"/>
      <c r="BI21" s="622"/>
      <c r="BJ21" s="622"/>
      <c r="BK21" s="622"/>
      <c r="BL21" s="622"/>
      <c r="BM21" s="622"/>
      <c r="BN21" s="623"/>
      <c r="BO21" s="659">
        <v>0</v>
      </c>
      <c r="BP21" s="659"/>
      <c r="BQ21" s="659"/>
      <c r="BR21" s="659"/>
      <c r="BS21" s="660" t="s">
        <v>239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t="s">
        <v>233</v>
      </c>
      <c r="S22" s="622"/>
      <c r="T22" s="622"/>
      <c r="U22" s="622"/>
      <c r="V22" s="622"/>
      <c r="W22" s="622"/>
      <c r="X22" s="622"/>
      <c r="Y22" s="623"/>
      <c r="Z22" s="659" t="s">
        <v>239</v>
      </c>
      <c r="AA22" s="659"/>
      <c r="AB22" s="659"/>
      <c r="AC22" s="659"/>
      <c r="AD22" s="660" t="s">
        <v>139</v>
      </c>
      <c r="AE22" s="660"/>
      <c r="AF22" s="660"/>
      <c r="AG22" s="660"/>
      <c r="AH22" s="660"/>
      <c r="AI22" s="660"/>
      <c r="AJ22" s="660"/>
      <c r="AK22" s="660"/>
      <c r="AL22" s="624" t="s">
        <v>139</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239</v>
      </c>
      <c r="BH22" s="622"/>
      <c r="BI22" s="622"/>
      <c r="BJ22" s="622"/>
      <c r="BK22" s="622"/>
      <c r="BL22" s="622"/>
      <c r="BM22" s="622"/>
      <c r="BN22" s="623"/>
      <c r="BO22" s="659" t="s">
        <v>233</v>
      </c>
      <c r="BP22" s="659"/>
      <c r="BQ22" s="659"/>
      <c r="BR22" s="659"/>
      <c r="BS22" s="660" t="s">
        <v>233</v>
      </c>
      <c r="BT22" s="660"/>
      <c r="BU22" s="660"/>
      <c r="BV22" s="660"/>
      <c r="BW22" s="660"/>
      <c r="BX22" s="660"/>
      <c r="BY22" s="660"/>
      <c r="BZ22" s="660"/>
      <c r="CA22" s="660"/>
      <c r="CB22" s="695"/>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t="s">
        <v>239</v>
      </c>
      <c r="S23" s="622"/>
      <c r="T23" s="622"/>
      <c r="U23" s="622"/>
      <c r="V23" s="622"/>
      <c r="W23" s="622"/>
      <c r="X23" s="622"/>
      <c r="Y23" s="623"/>
      <c r="Z23" s="659" t="s">
        <v>239</v>
      </c>
      <c r="AA23" s="659"/>
      <c r="AB23" s="659"/>
      <c r="AC23" s="659"/>
      <c r="AD23" s="660" t="s">
        <v>233</v>
      </c>
      <c r="AE23" s="660"/>
      <c r="AF23" s="660"/>
      <c r="AG23" s="660"/>
      <c r="AH23" s="660"/>
      <c r="AI23" s="660"/>
      <c r="AJ23" s="660"/>
      <c r="AK23" s="660"/>
      <c r="AL23" s="624" t="s">
        <v>239</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t="s">
        <v>239</v>
      </c>
      <c r="BH23" s="622"/>
      <c r="BI23" s="622"/>
      <c r="BJ23" s="622"/>
      <c r="BK23" s="622"/>
      <c r="BL23" s="622"/>
      <c r="BM23" s="622"/>
      <c r="BN23" s="623"/>
      <c r="BO23" s="659" t="s">
        <v>239</v>
      </c>
      <c r="BP23" s="659"/>
      <c r="BQ23" s="659"/>
      <c r="BR23" s="659"/>
      <c r="BS23" s="660" t="s">
        <v>239</v>
      </c>
      <c r="BT23" s="660"/>
      <c r="BU23" s="660"/>
      <c r="BV23" s="660"/>
      <c r="BW23" s="660"/>
      <c r="BX23" s="660"/>
      <c r="BY23" s="660"/>
      <c r="BZ23" s="660"/>
      <c r="CA23" s="660"/>
      <c r="CB23" s="695"/>
      <c r="CD23" s="673" t="s">
        <v>227</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t="s">
        <v>139</v>
      </c>
      <c r="S24" s="622"/>
      <c r="T24" s="622"/>
      <c r="U24" s="622"/>
      <c r="V24" s="622"/>
      <c r="W24" s="622"/>
      <c r="X24" s="622"/>
      <c r="Y24" s="623"/>
      <c r="Z24" s="659" t="s">
        <v>239</v>
      </c>
      <c r="AA24" s="659"/>
      <c r="AB24" s="659"/>
      <c r="AC24" s="659"/>
      <c r="AD24" s="660" t="s">
        <v>239</v>
      </c>
      <c r="AE24" s="660"/>
      <c r="AF24" s="660"/>
      <c r="AG24" s="660"/>
      <c r="AH24" s="660"/>
      <c r="AI24" s="660"/>
      <c r="AJ24" s="660"/>
      <c r="AK24" s="660"/>
      <c r="AL24" s="624" t="s">
        <v>139</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239</v>
      </c>
      <c r="BH24" s="622"/>
      <c r="BI24" s="622"/>
      <c r="BJ24" s="622"/>
      <c r="BK24" s="622"/>
      <c r="BL24" s="622"/>
      <c r="BM24" s="622"/>
      <c r="BN24" s="623"/>
      <c r="BO24" s="659" t="s">
        <v>239</v>
      </c>
      <c r="BP24" s="659"/>
      <c r="BQ24" s="659"/>
      <c r="BR24" s="659"/>
      <c r="BS24" s="660" t="s">
        <v>239</v>
      </c>
      <c r="BT24" s="660"/>
      <c r="BU24" s="660"/>
      <c r="BV24" s="660"/>
      <c r="BW24" s="660"/>
      <c r="BX24" s="660"/>
      <c r="BY24" s="660"/>
      <c r="BZ24" s="660"/>
      <c r="CA24" s="660"/>
      <c r="CB24" s="695"/>
      <c r="CD24" s="679" t="s">
        <v>297</v>
      </c>
      <c r="CE24" s="680"/>
      <c r="CF24" s="680"/>
      <c r="CG24" s="680"/>
      <c r="CH24" s="680"/>
      <c r="CI24" s="680"/>
      <c r="CJ24" s="680"/>
      <c r="CK24" s="680"/>
      <c r="CL24" s="680"/>
      <c r="CM24" s="680"/>
      <c r="CN24" s="680"/>
      <c r="CO24" s="680"/>
      <c r="CP24" s="680"/>
      <c r="CQ24" s="681"/>
      <c r="CR24" s="676">
        <v>67738208</v>
      </c>
      <c r="CS24" s="677"/>
      <c r="CT24" s="677"/>
      <c r="CU24" s="677"/>
      <c r="CV24" s="677"/>
      <c r="CW24" s="677"/>
      <c r="CX24" s="677"/>
      <c r="CY24" s="702"/>
      <c r="CZ24" s="703">
        <v>46.8</v>
      </c>
      <c r="DA24" s="685"/>
      <c r="DB24" s="685"/>
      <c r="DC24" s="705"/>
      <c r="DD24" s="701">
        <v>36535152</v>
      </c>
      <c r="DE24" s="677"/>
      <c r="DF24" s="677"/>
      <c r="DG24" s="677"/>
      <c r="DH24" s="677"/>
      <c r="DI24" s="677"/>
      <c r="DJ24" s="677"/>
      <c r="DK24" s="702"/>
      <c r="DL24" s="701">
        <v>35906587</v>
      </c>
      <c r="DM24" s="677"/>
      <c r="DN24" s="677"/>
      <c r="DO24" s="677"/>
      <c r="DP24" s="677"/>
      <c r="DQ24" s="677"/>
      <c r="DR24" s="677"/>
      <c r="DS24" s="677"/>
      <c r="DT24" s="677"/>
      <c r="DU24" s="677"/>
      <c r="DV24" s="702"/>
      <c r="DW24" s="703">
        <v>43.7</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46397004</v>
      </c>
      <c r="S25" s="622"/>
      <c r="T25" s="622"/>
      <c r="U25" s="622"/>
      <c r="V25" s="622"/>
      <c r="W25" s="622"/>
      <c r="X25" s="622"/>
      <c r="Y25" s="623"/>
      <c r="Z25" s="659">
        <v>31.1</v>
      </c>
      <c r="AA25" s="659"/>
      <c r="AB25" s="659"/>
      <c r="AC25" s="659"/>
      <c r="AD25" s="660">
        <v>46135004</v>
      </c>
      <c r="AE25" s="660"/>
      <c r="AF25" s="660"/>
      <c r="AG25" s="660"/>
      <c r="AH25" s="660"/>
      <c r="AI25" s="660"/>
      <c r="AJ25" s="660"/>
      <c r="AK25" s="660"/>
      <c r="AL25" s="624">
        <v>56.2</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233</v>
      </c>
      <c r="BH25" s="622"/>
      <c r="BI25" s="622"/>
      <c r="BJ25" s="622"/>
      <c r="BK25" s="622"/>
      <c r="BL25" s="622"/>
      <c r="BM25" s="622"/>
      <c r="BN25" s="623"/>
      <c r="BO25" s="659" t="s">
        <v>239</v>
      </c>
      <c r="BP25" s="659"/>
      <c r="BQ25" s="659"/>
      <c r="BR25" s="659"/>
      <c r="BS25" s="660" t="s">
        <v>233</v>
      </c>
      <c r="BT25" s="660"/>
      <c r="BU25" s="660"/>
      <c r="BV25" s="660"/>
      <c r="BW25" s="660"/>
      <c r="BX25" s="660"/>
      <c r="BY25" s="660"/>
      <c r="BZ25" s="660"/>
      <c r="CA25" s="660"/>
      <c r="CB25" s="695"/>
      <c r="CD25" s="618" t="s">
        <v>300</v>
      </c>
      <c r="CE25" s="619"/>
      <c r="CF25" s="619"/>
      <c r="CG25" s="619"/>
      <c r="CH25" s="619"/>
      <c r="CI25" s="619"/>
      <c r="CJ25" s="619"/>
      <c r="CK25" s="619"/>
      <c r="CL25" s="619"/>
      <c r="CM25" s="619"/>
      <c r="CN25" s="619"/>
      <c r="CO25" s="619"/>
      <c r="CP25" s="619"/>
      <c r="CQ25" s="620"/>
      <c r="CR25" s="621">
        <v>23411538</v>
      </c>
      <c r="CS25" s="634"/>
      <c r="CT25" s="634"/>
      <c r="CU25" s="634"/>
      <c r="CV25" s="634"/>
      <c r="CW25" s="634"/>
      <c r="CX25" s="634"/>
      <c r="CY25" s="635"/>
      <c r="CZ25" s="624">
        <v>16.2</v>
      </c>
      <c r="DA25" s="636"/>
      <c r="DB25" s="636"/>
      <c r="DC25" s="637"/>
      <c r="DD25" s="627">
        <v>19892141</v>
      </c>
      <c r="DE25" s="634"/>
      <c r="DF25" s="634"/>
      <c r="DG25" s="634"/>
      <c r="DH25" s="634"/>
      <c r="DI25" s="634"/>
      <c r="DJ25" s="634"/>
      <c r="DK25" s="635"/>
      <c r="DL25" s="627">
        <v>19461149</v>
      </c>
      <c r="DM25" s="634"/>
      <c r="DN25" s="634"/>
      <c r="DO25" s="634"/>
      <c r="DP25" s="634"/>
      <c r="DQ25" s="634"/>
      <c r="DR25" s="634"/>
      <c r="DS25" s="634"/>
      <c r="DT25" s="634"/>
      <c r="DU25" s="634"/>
      <c r="DV25" s="635"/>
      <c r="DW25" s="624">
        <v>23.7</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v>25668</v>
      </c>
      <c r="S26" s="622"/>
      <c r="T26" s="622"/>
      <c r="U26" s="622"/>
      <c r="V26" s="622"/>
      <c r="W26" s="622"/>
      <c r="X26" s="622"/>
      <c r="Y26" s="623"/>
      <c r="Z26" s="659">
        <v>0</v>
      </c>
      <c r="AA26" s="659"/>
      <c r="AB26" s="659"/>
      <c r="AC26" s="659"/>
      <c r="AD26" s="660">
        <v>25668</v>
      </c>
      <c r="AE26" s="660"/>
      <c r="AF26" s="660"/>
      <c r="AG26" s="660"/>
      <c r="AH26" s="660"/>
      <c r="AI26" s="660"/>
      <c r="AJ26" s="660"/>
      <c r="AK26" s="660"/>
      <c r="AL26" s="624">
        <v>0</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233</v>
      </c>
      <c r="BH26" s="622"/>
      <c r="BI26" s="622"/>
      <c r="BJ26" s="622"/>
      <c r="BK26" s="622"/>
      <c r="BL26" s="622"/>
      <c r="BM26" s="622"/>
      <c r="BN26" s="623"/>
      <c r="BO26" s="659" t="s">
        <v>233</v>
      </c>
      <c r="BP26" s="659"/>
      <c r="BQ26" s="659"/>
      <c r="BR26" s="659"/>
      <c r="BS26" s="660" t="s">
        <v>239</v>
      </c>
      <c r="BT26" s="660"/>
      <c r="BU26" s="660"/>
      <c r="BV26" s="660"/>
      <c r="BW26" s="660"/>
      <c r="BX26" s="660"/>
      <c r="BY26" s="660"/>
      <c r="BZ26" s="660"/>
      <c r="CA26" s="660"/>
      <c r="CB26" s="695"/>
      <c r="CD26" s="618" t="s">
        <v>303</v>
      </c>
      <c r="CE26" s="619"/>
      <c r="CF26" s="619"/>
      <c r="CG26" s="619"/>
      <c r="CH26" s="619"/>
      <c r="CI26" s="619"/>
      <c r="CJ26" s="619"/>
      <c r="CK26" s="619"/>
      <c r="CL26" s="619"/>
      <c r="CM26" s="619"/>
      <c r="CN26" s="619"/>
      <c r="CO26" s="619"/>
      <c r="CP26" s="619"/>
      <c r="CQ26" s="620"/>
      <c r="CR26" s="621">
        <v>12324884</v>
      </c>
      <c r="CS26" s="622"/>
      <c r="CT26" s="622"/>
      <c r="CU26" s="622"/>
      <c r="CV26" s="622"/>
      <c r="CW26" s="622"/>
      <c r="CX26" s="622"/>
      <c r="CY26" s="623"/>
      <c r="CZ26" s="624">
        <v>8.5</v>
      </c>
      <c r="DA26" s="636"/>
      <c r="DB26" s="636"/>
      <c r="DC26" s="637"/>
      <c r="DD26" s="627">
        <v>11845505</v>
      </c>
      <c r="DE26" s="622"/>
      <c r="DF26" s="622"/>
      <c r="DG26" s="622"/>
      <c r="DH26" s="622"/>
      <c r="DI26" s="622"/>
      <c r="DJ26" s="622"/>
      <c r="DK26" s="623"/>
      <c r="DL26" s="627" t="s">
        <v>239</v>
      </c>
      <c r="DM26" s="622"/>
      <c r="DN26" s="622"/>
      <c r="DO26" s="622"/>
      <c r="DP26" s="622"/>
      <c r="DQ26" s="622"/>
      <c r="DR26" s="622"/>
      <c r="DS26" s="622"/>
      <c r="DT26" s="622"/>
      <c r="DU26" s="622"/>
      <c r="DV26" s="623"/>
      <c r="DW26" s="624" t="s">
        <v>239</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1262942</v>
      </c>
      <c r="S27" s="622"/>
      <c r="T27" s="622"/>
      <c r="U27" s="622"/>
      <c r="V27" s="622"/>
      <c r="W27" s="622"/>
      <c r="X27" s="622"/>
      <c r="Y27" s="623"/>
      <c r="Z27" s="659">
        <v>0.8</v>
      </c>
      <c r="AA27" s="659"/>
      <c r="AB27" s="659"/>
      <c r="AC27" s="659"/>
      <c r="AD27" s="660" t="s">
        <v>233</v>
      </c>
      <c r="AE27" s="660"/>
      <c r="AF27" s="660"/>
      <c r="AG27" s="660"/>
      <c r="AH27" s="660"/>
      <c r="AI27" s="660"/>
      <c r="AJ27" s="660"/>
      <c r="AK27" s="660"/>
      <c r="AL27" s="624" t="s">
        <v>233</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35838537</v>
      </c>
      <c r="BH27" s="622"/>
      <c r="BI27" s="622"/>
      <c r="BJ27" s="622"/>
      <c r="BK27" s="622"/>
      <c r="BL27" s="622"/>
      <c r="BM27" s="622"/>
      <c r="BN27" s="623"/>
      <c r="BO27" s="659">
        <v>100</v>
      </c>
      <c r="BP27" s="659"/>
      <c r="BQ27" s="659"/>
      <c r="BR27" s="659"/>
      <c r="BS27" s="660" t="s">
        <v>139</v>
      </c>
      <c r="BT27" s="660"/>
      <c r="BU27" s="660"/>
      <c r="BV27" s="660"/>
      <c r="BW27" s="660"/>
      <c r="BX27" s="660"/>
      <c r="BY27" s="660"/>
      <c r="BZ27" s="660"/>
      <c r="CA27" s="660"/>
      <c r="CB27" s="695"/>
      <c r="CD27" s="618" t="s">
        <v>306</v>
      </c>
      <c r="CE27" s="619"/>
      <c r="CF27" s="619"/>
      <c r="CG27" s="619"/>
      <c r="CH27" s="619"/>
      <c r="CI27" s="619"/>
      <c r="CJ27" s="619"/>
      <c r="CK27" s="619"/>
      <c r="CL27" s="619"/>
      <c r="CM27" s="619"/>
      <c r="CN27" s="619"/>
      <c r="CO27" s="619"/>
      <c r="CP27" s="619"/>
      <c r="CQ27" s="620"/>
      <c r="CR27" s="621">
        <v>41222601</v>
      </c>
      <c r="CS27" s="634"/>
      <c r="CT27" s="634"/>
      <c r="CU27" s="634"/>
      <c r="CV27" s="634"/>
      <c r="CW27" s="634"/>
      <c r="CX27" s="634"/>
      <c r="CY27" s="635"/>
      <c r="CZ27" s="624">
        <v>28.5</v>
      </c>
      <c r="DA27" s="636"/>
      <c r="DB27" s="636"/>
      <c r="DC27" s="637"/>
      <c r="DD27" s="627">
        <v>13538942</v>
      </c>
      <c r="DE27" s="634"/>
      <c r="DF27" s="634"/>
      <c r="DG27" s="634"/>
      <c r="DH27" s="634"/>
      <c r="DI27" s="634"/>
      <c r="DJ27" s="634"/>
      <c r="DK27" s="635"/>
      <c r="DL27" s="627">
        <v>13341369</v>
      </c>
      <c r="DM27" s="634"/>
      <c r="DN27" s="634"/>
      <c r="DO27" s="634"/>
      <c r="DP27" s="634"/>
      <c r="DQ27" s="634"/>
      <c r="DR27" s="634"/>
      <c r="DS27" s="634"/>
      <c r="DT27" s="634"/>
      <c r="DU27" s="634"/>
      <c r="DV27" s="635"/>
      <c r="DW27" s="624">
        <v>16.2</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2725418</v>
      </c>
      <c r="S28" s="622"/>
      <c r="T28" s="622"/>
      <c r="U28" s="622"/>
      <c r="V28" s="622"/>
      <c r="W28" s="622"/>
      <c r="X28" s="622"/>
      <c r="Y28" s="623"/>
      <c r="Z28" s="659">
        <v>1.8</v>
      </c>
      <c r="AA28" s="659"/>
      <c r="AB28" s="659"/>
      <c r="AC28" s="659"/>
      <c r="AD28" s="660">
        <v>1820569</v>
      </c>
      <c r="AE28" s="660"/>
      <c r="AF28" s="660"/>
      <c r="AG28" s="660"/>
      <c r="AH28" s="660"/>
      <c r="AI28" s="660"/>
      <c r="AJ28" s="660"/>
      <c r="AK28" s="660"/>
      <c r="AL28" s="624">
        <v>2.2000000000000002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3104069</v>
      </c>
      <c r="CS28" s="622"/>
      <c r="CT28" s="622"/>
      <c r="CU28" s="622"/>
      <c r="CV28" s="622"/>
      <c r="CW28" s="622"/>
      <c r="CX28" s="622"/>
      <c r="CY28" s="623"/>
      <c r="CZ28" s="624">
        <v>2.1</v>
      </c>
      <c r="DA28" s="636"/>
      <c r="DB28" s="636"/>
      <c r="DC28" s="637"/>
      <c r="DD28" s="627">
        <v>3104069</v>
      </c>
      <c r="DE28" s="622"/>
      <c r="DF28" s="622"/>
      <c r="DG28" s="622"/>
      <c r="DH28" s="622"/>
      <c r="DI28" s="622"/>
      <c r="DJ28" s="622"/>
      <c r="DK28" s="623"/>
      <c r="DL28" s="627">
        <v>3104069</v>
      </c>
      <c r="DM28" s="622"/>
      <c r="DN28" s="622"/>
      <c r="DO28" s="622"/>
      <c r="DP28" s="622"/>
      <c r="DQ28" s="622"/>
      <c r="DR28" s="622"/>
      <c r="DS28" s="622"/>
      <c r="DT28" s="622"/>
      <c r="DU28" s="622"/>
      <c r="DV28" s="623"/>
      <c r="DW28" s="624">
        <v>3.8</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593800</v>
      </c>
      <c r="S29" s="622"/>
      <c r="T29" s="622"/>
      <c r="U29" s="622"/>
      <c r="V29" s="622"/>
      <c r="W29" s="622"/>
      <c r="X29" s="622"/>
      <c r="Y29" s="623"/>
      <c r="Z29" s="659">
        <v>0.4</v>
      </c>
      <c r="AA29" s="659"/>
      <c r="AB29" s="659"/>
      <c r="AC29" s="659"/>
      <c r="AD29" s="660" t="s">
        <v>233</v>
      </c>
      <c r="AE29" s="660"/>
      <c r="AF29" s="660"/>
      <c r="AG29" s="660"/>
      <c r="AH29" s="660"/>
      <c r="AI29" s="660"/>
      <c r="AJ29" s="660"/>
      <c r="AK29" s="660"/>
      <c r="AL29" s="624" t="s">
        <v>239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310</v>
      </c>
      <c r="CE29" s="641"/>
      <c r="CF29" s="618" t="s">
        <v>311</v>
      </c>
      <c r="CG29" s="619"/>
      <c r="CH29" s="619"/>
      <c r="CI29" s="619"/>
      <c r="CJ29" s="619"/>
      <c r="CK29" s="619"/>
      <c r="CL29" s="619"/>
      <c r="CM29" s="619"/>
      <c r="CN29" s="619"/>
      <c r="CO29" s="619"/>
      <c r="CP29" s="619"/>
      <c r="CQ29" s="620"/>
      <c r="CR29" s="621">
        <v>3104057</v>
      </c>
      <c r="CS29" s="634"/>
      <c r="CT29" s="634"/>
      <c r="CU29" s="634"/>
      <c r="CV29" s="634"/>
      <c r="CW29" s="634"/>
      <c r="CX29" s="634"/>
      <c r="CY29" s="635"/>
      <c r="CZ29" s="624">
        <v>2.1</v>
      </c>
      <c r="DA29" s="636"/>
      <c r="DB29" s="636"/>
      <c r="DC29" s="637"/>
      <c r="DD29" s="627">
        <v>3104057</v>
      </c>
      <c r="DE29" s="634"/>
      <c r="DF29" s="634"/>
      <c r="DG29" s="634"/>
      <c r="DH29" s="634"/>
      <c r="DI29" s="634"/>
      <c r="DJ29" s="634"/>
      <c r="DK29" s="635"/>
      <c r="DL29" s="627">
        <v>3104057</v>
      </c>
      <c r="DM29" s="634"/>
      <c r="DN29" s="634"/>
      <c r="DO29" s="634"/>
      <c r="DP29" s="634"/>
      <c r="DQ29" s="634"/>
      <c r="DR29" s="634"/>
      <c r="DS29" s="634"/>
      <c r="DT29" s="634"/>
      <c r="DU29" s="634"/>
      <c r="DV29" s="635"/>
      <c r="DW29" s="624">
        <v>3.8</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33856608</v>
      </c>
      <c r="S30" s="622"/>
      <c r="T30" s="622"/>
      <c r="U30" s="622"/>
      <c r="V30" s="622"/>
      <c r="W30" s="622"/>
      <c r="X30" s="622"/>
      <c r="Y30" s="623"/>
      <c r="Z30" s="659">
        <v>22.7</v>
      </c>
      <c r="AA30" s="659"/>
      <c r="AB30" s="659"/>
      <c r="AC30" s="659"/>
      <c r="AD30" s="660" t="s">
        <v>239</v>
      </c>
      <c r="AE30" s="660"/>
      <c r="AF30" s="660"/>
      <c r="AG30" s="660"/>
      <c r="AH30" s="660"/>
      <c r="AI30" s="660"/>
      <c r="AJ30" s="660"/>
      <c r="AK30" s="660"/>
      <c r="AL30" s="624" t="s">
        <v>233</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313</v>
      </c>
      <c r="BH30" s="693"/>
      <c r="BI30" s="693"/>
      <c r="BJ30" s="693"/>
      <c r="BK30" s="693"/>
      <c r="BL30" s="693"/>
      <c r="BM30" s="693"/>
      <c r="BN30" s="693"/>
      <c r="BO30" s="693"/>
      <c r="BP30" s="693"/>
      <c r="BQ30" s="694"/>
      <c r="BR30" s="673" t="s">
        <v>314</v>
      </c>
      <c r="BS30" s="693"/>
      <c r="BT30" s="693"/>
      <c r="BU30" s="693"/>
      <c r="BV30" s="693"/>
      <c r="BW30" s="693"/>
      <c r="BX30" s="693"/>
      <c r="BY30" s="693"/>
      <c r="BZ30" s="693"/>
      <c r="CA30" s="693"/>
      <c r="CB30" s="694"/>
      <c r="CD30" s="642"/>
      <c r="CE30" s="643"/>
      <c r="CF30" s="618" t="s">
        <v>315</v>
      </c>
      <c r="CG30" s="619"/>
      <c r="CH30" s="619"/>
      <c r="CI30" s="619"/>
      <c r="CJ30" s="619"/>
      <c r="CK30" s="619"/>
      <c r="CL30" s="619"/>
      <c r="CM30" s="619"/>
      <c r="CN30" s="619"/>
      <c r="CO30" s="619"/>
      <c r="CP30" s="619"/>
      <c r="CQ30" s="620"/>
      <c r="CR30" s="621">
        <v>3025422</v>
      </c>
      <c r="CS30" s="622"/>
      <c r="CT30" s="622"/>
      <c r="CU30" s="622"/>
      <c r="CV30" s="622"/>
      <c r="CW30" s="622"/>
      <c r="CX30" s="622"/>
      <c r="CY30" s="623"/>
      <c r="CZ30" s="624">
        <v>2.1</v>
      </c>
      <c r="DA30" s="636"/>
      <c r="DB30" s="636"/>
      <c r="DC30" s="637"/>
      <c r="DD30" s="627">
        <v>3025422</v>
      </c>
      <c r="DE30" s="622"/>
      <c r="DF30" s="622"/>
      <c r="DG30" s="622"/>
      <c r="DH30" s="622"/>
      <c r="DI30" s="622"/>
      <c r="DJ30" s="622"/>
      <c r="DK30" s="623"/>
      <c r="DL30" s="627">
        <v>3025422</v>
      </c>
      <c r="DM30" s="622"/>
      <c r="DN30" s="622"/>
      <c r="DO30" s="622"/>
      <c r="DP30" s="622"/>
      <c r="DQ30" s="622"/>
      <c r="DR30" s="622"/>
      <c r="DS30" s="622"/>
      <c r="DT30" s="622"/>
      <c r="DU30" s="622"/>
      <c r="DV30" s="623"/>
      <c r="DW30" s="624">
        <v>3.7</v>
      </c>
      <c r="DX30" s="636"/>
      <c r="DY30" s="636"/>
      <c r="DZ30" s="636"/>
      <c r="EA30" s="636"/>
      <c r="EB30" s="636"/>
      <c r="EC30" s="648"/>
    </row>
    <row r="31" spans="2:133" ht="11.25" customHeight="1" x14ac:dyDescent="0.15">
      <c r="B31" s="696" t="s">
        <v>316</v>
      </c>
      <c r="C31" s="697"/>
      <c r="D31" s="697"/>
      <c r="E31" s="697"/>
      <c r="F31" s="697"/>
      <c r="G31" s="697"/>
      <c r="H31" s="697"/>
      <c r="I31" s="697"/>
      <c r="J31" s="697"/>
      <c r="K31" s="697"/>
      <c r="L31" s="697"/>
      <c r="M31" s="697"/>
      <c r="N31" s="697"/>
      <c r="O31" s="697"/>
      <c r="P31" s="697"/>
      <c r="Q31" s="698"/>
      <c r="R31" s="621">
        <v>35263678</v>
      </c>
      <c r="S31" s="622"/>
      <c r="T31" s="622"/>
      <c r="U31" s="622"/>
      <c r="V31" s="622"/>
      <c r="W31" s="622"/>
      <c r="X31" s="622"/>
      <c r="Y31" s="623"/>
      <c r="Z31" s="659">
        <v>23.6</v>
      </c>
      <c r="AA31" s="659"/>
      <c r="AB31" s="659"/>
      <c r="AC31" s="659"/>
      <c r="AD31" s="660">
        <v>33924102</v>
      </c>
      <c r="AE31" s="660"/>
      <c r="AF31" s="660"/>
      <c r="AG31" s="660"/>
      <c r="AH31" s="660"/>
      <c r="AI31" s="660"/>
      <c r="AJ31" s="660"/>
      <c r="AK31" s="660"/>
      <c r="AL31" s="624">
        <v>41.3</v>
      </c>
      <c r="AM31" s="625"/>
      <c r="AN31" s="625"/>
      <c r="AO31" s="661"/>
      <c r="AP31" s="687" t="s">
        <v>317</v>
      </c>
      <c r="AQ31" s="688"/>
      <c r="AR31" s="688"/>
      <c r="AS31" s="688"/>
      <c r="AT31" s="689" t="s">
        <v>318</v>
      </c>
      <c r="AU31" s="218"/>
      <c r="AV31" s="218"/>
      <c r="AW31" s="218"/>
      <c r="AX31" s="679" t="s">
        <v>191</v>
      </c>
      <c r="AY31" s="680"/>
      <c r="AZ31" s="680"/>
      <c r="BA31" s="680"/>
      <c r="BB31" s="680"/>
      <c r="BC31" s="680"/>
      <c r="BD31" s="680"/>
      <c r="BE31" s="680"/>
      <c r="BF31" s="681"/>
      <c r="BG31" s="683">
        <v>99</v>
      </c>
      <c r="BH31" s="684"/>
      <c r="BI31" s="684"/>
      <c r="BJ31" s="684"/>
      <c r="BK31" s="684"/>
      <c r="BL31" s="684"/>
      <c r="BM31" s="685">
        <v>98</v>
      </c>
      <c r="BN31" s="684"/>
      <c r="BO31" s="684"/>
      <c r="BP31" s="684"/>
      <c r="BQ31" s="686"/>
      <c r="BR31" s="683">
        <v>99</v>
      </c>
      <c r="BS31" s="684"/>
      <c r="BT31" s="684"/>
      <c r="BU31" s="684"/>
      <c r="BV31" s="684"/>
      <c r="BW31" s="684"/>
      <c r="BX31" s="685">
        <v>97.8</v>
      </c>
      <c r="BY31" s="684"/>
      <c r="BZ31" s="684"/>
      <c r="CA31" s="684"/>
      <c r="CB31" s="686"/>
      <c r="CD31" s="642"/>
      <c r="CE31" s="643"/>
      <c r="CF31" s="618" t="s">
        <v>319</v>
      </c>
      <c r="CG31" s="619"/>
      <c r="CH31" s="619"/>
      <c r="CI31" s="619"/>
      <c r="CJ31" s="619"/>
      <c r="CK31" s="619"/>
      <c r="CL31" s="619"/>
      <c r="CM31" s="619"/>
      <c r="CN31" s="619"/>
      <c r="CO31" s="619"/>
      <c r="CP31" s="619"/>
      <c r="CQ31" s="620"/>
      <c r="CR31" s="621">
        <v>78635</v>
      </c>
      <c r="CS31" s="634"/>
      <c r="CT31" s="634"/>
      <c r="CU31" s="634"/>
      <c r="CV31" s="634"/>
      <c r="CW31" s="634"/>
      <c r="CX31" s="634"/>
      <c r="CY31" s="635"/>
      <c r="CZ31" s="624">
        <v>0.1</v>
      </c>
      <c r="DA31" s="636"/>
      <c r="DB31" s="636"/>
      <c r="DC31" s="637"/>
      <c r="DD31" s="627">
        <v>78635</v>
      </c>
      <c r="DE31" s="634"/>
      <c r="DF31" s="634"/>
      <c r="DG31" s="634"/>
      <c r="DH31" s="634"/>
      <c r="DI31" s="634"/>
      <c r="DJ31" s="634"/>
      <c r="DK31" s="635"/>
      <c r="DL31" s="627">
        <v>78635</v>
      </c>
      <c r="DM31" s="634"/>
      <c r="DN31" s="634"/>
      <c r="DO31" s="634"/>
      <c r="DP31" s="634"/>
      <c r="DQ31" s="634"/>
      <c r="DR31" s="634"/>
      <c r="DS31" s="634"/>
      <c r="DT31" s="634"/>
      <c r="DU31" s="634"/>
      <c r="DV31" s="635"/>
      <c r="DW31" s="624">
        <v>0.1</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12350691</v>
      </c>
      <c r="S32" s="622"/>
      <c r="T32" s="622"/>
      <c r="U32" s="622"/>
      <c r="V32" s="622"/>
      <c r="W32" s="622"/>
      <c r="X32" s="622"/>
      <c r="Y32" s="623"/>
      <c r="Z32" s="659">
        <v>8.3000000000000007</v>
      </c>
      <c r="AA32" s="659"/>
      <c r="AB32" s="659"/>
      <c r="AC32" s="659"/>
      <c r="AD32" s="660" t="s">
        <v>233</v>
      </c>
      <c r="AE32" s="660"/>
      <c r="AF32" s="660"/>
      <c r="AG32" s="660"/>
      <c r="AH32" s="660"/>
      <c r="AI32" s="660"/>
      <c r="AJ32" s="660"/>
      <c r="AK32" s="660"/>
      <c r="AL32" s="624" t="s">
        <v>233</v>
      </c>
      <c r="AM32" s="625"/>
      <c r="AN32" s="625"/>
      <c r="AO32" s="661"/>
      <c r="AP32" s="662"/>
      <c r="AQ32" s="663"/>
      <c r="AR32" s="663"/>
      <c r="AS32" s="663"/>
      <c r="AT32" s="690"/>
      <c r="AU32" s="214" t="s">
        <v>321</v>
      </c>
      <c r="AX32" s="618" t="s">
        <v>322</v>
      </c>
      <c r="AY32" s="619"/>
      <c r="AZ32" s="619"/>
      <c r="BA32" s="619"/>
      <c r="BB32" s="619"/>
      <c r="BC32" s="619"/>
      <c r="BD32" s="619"/>
      <c r="BE32" s="619"/>
      <c r="BF32" s="620"/>
      <c r="BG32" s="692">
        <v>98.9</v>
      </c>
      <c r="BH32" s="634"/>
      <c r="BI32" s="634"/>
      <c r="BJ32" s="634"/>
      <c r="BK32" s="634"/>
      <c r="BL32" s="634"/>
      <c r="BM32" s="625">
        <v>97.8</v>
      </c>
      <c r="BN32" s="634"/>
      <c r="BO32" s="634"/>
      <c r="BP32" s="634"/>
      <c r="BQ32" s="657"/>
      <c r="BR32" s="692">
        <v>98.9</v>
      </c>
      <c r="BS32" s="634"/>
      <c r="BT32" s="634"/>
      <c r="BU32" s="634"/>
      <c r="BV32" s="634"/>
      <c r="BW32" s="634"/>
      <c r="BX32" s="625">
        <v>97.5</v>
      </c>
      <c r="BY32" s="634"/>
      <c r="BZ32" s="634"/>
      <c r="CA32" s="634"/>
      <c r="CB32" s="657"/>
      <c r="CD32" s="644"/>
      <c r="CE32" s="645"/>
      <c r="CF32" s="618" t="s">
        <v>323</v>
      </c>
      <c r="CG32" s="619"/>
      <c r="CH32" s="619"/>
      <c r="CI32" s="619"/>
      <c r="CJ32" s="619"/>
      <c r="CK32" s="619"/>
      <c r="CL32" s="619"/>
      <c r="CM32" s="619"/>
      <c r="CN32" s="619"/>
      <c r="CO32" s="619"/>
      <c r="CP32" s="619"/>
      <c r="CQ32" s="620"/>
      <c r="CR32" s="621">
        <v>12</v>
      </c>
      <c r="CS32" s="622"/>
      <c r="CT32" s="622"/>
      <c r="CU32" s="622"/>
      <c r="CV32" s="622"/>
      <c r="CW32" s="622"/>
      <c r="CX32" s="622"/>
      <c r="CY32" s="623"/>
      <c r="CZ32" s="624">
        <v>0</v>
      </c>
      <c r="DA32" s="636"/>
      <c r="DB32" s="636"/>
      <c r="DC32" s="637"/>
      <c r="DD32" s="627">
        <v>12</v>
      </c>
      <c r="DE32" s="622"/>
      <c r="DF32" s="622"/>
      <c r="DG32" s="622"/>
      <c r="DH32" s="622"/>
      <c r="DI32" s="622"/>
      <c r="DJ32" s="622"/>
      <c r="DK32" s="623"/>
      <c r="DL32" s="627">
        <v>12</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424302</v>
      </c>
      <c r="S33" s="622"/>
      <c r="T33" s="622"/>
      <c r="U33" s="622"/>
      <c r="V33" s="622"/>
      <c r="W33" s="622"/>
      <c r="X33" s="622"/>
      <c r="Y33" s="623"/>
      <c r="Z33" s="659">
        <v>0.3</v>
      </c>
      <c r="AA33" s="659"/>
      <c r="AB33" s="659"/>
      <c r="AC33" s="659"/>
      <c r="AD33" s="660">
        <v>188827</v>
      </c>
      <c r="AE33" s="660"/>
      <c r="AF33" s="660"/>
      <c r="AG33" s="660"/>
      <c r="AH33" s="660"/>
      <c r="AI33" s="660"/>
      <c r="AJ33" s="660"/>
      <c r="AK33" s="660"/>
      <c r="AL33" s="624">
        <v>0.2</v>
      </c>
      <c r="AM33" s="625"/>
      <c r="AN33" s="625"/>
      <c r="AO33" s="661"/>
      <c r="AP33" s="664"/>
      <c r="AQ33" s="665"/>
      <c r="AR33" s="665"/>
      <c r="AS33" s="665"/>
      <c r="AT33" s="691"/>
      <c r="AU33" s="219"/>
      <c r="AV33" s="219"/>
      <c r="AW33" s="219"/>
      <c r="AX33" s="602" t="s">
        <v>325</v>
      </c>
      <c r="AY33" s="603"/>
      <c r="AZ33" s="603"/>
      <c r="BA33" s="603"/>
      <c r="BB33" s="603"/>
      <c r="BC33" s="603"/>
      <c r="BD33" s="603"/>
      <c r="BE33" s="603"/>
      <c r="BF33" s="604"/>
      <c r="BG33" s="682" t="s">
        <v>139</v>
      </c>
      <c r="BH33" s="606"/>
      <c r="BI33" s="606"/>
      <c r="BJ33" s="606"/>
      <c r="BK33" s="606"/>
      <c r="BL33" s="606"/>
      <c r="BM33" s="652" t="s">
        <v>139</v>
      </c>
      <c r="BN33" s="606"/>
      <c r="BO33" s="606"/>
      <c r="BP33" s="606"/>
      <c r="BQ33" s="669"/>
      <c r="BR33" s="682" t="s">
        <v>139</v>
      </c>
      <c r="BS33" s="606"/>
      <c r="BT33" s="606"/>
      <c r="BU33" s="606"/>
      <c r="BV33" s="606"/>
      <c r="BW33" s="606"/>
      <c r="BX33" s="652" t="s">
        <v>233</v>
      </c>
      <c r="BY33" s="606"/>
      <c r="BZ33" s="606"/>
      <c r="CA33" s="606"/>
      <c r="CB33" s="669"/>
      <c r="CD33" s="618" t="s">
        <v>326</v>
      </c>
      <c r="CE33" s="619"/>
      <c r="CF33" s="619"/>
      <c r="CG33" s="619"/>
      <c r="CH33" s="619"/>
      <c r="CI33" s="619"/>
      <c r="CJ33" s="619"/>
      <c r="CK33" s="619"/>
      <c r="CL33" s="619"/>
      <c r="CM33" s="619"/>
      <c r="CN33" s="619"/>
      <c r="CO33" s="619"/>
      <c r="CP33" s="619"/>
      <c r="CQ33" s="620"/>
      <c r="CR33" s="621">
        <v>59943352</v>
      </c>
      <c r="CS33" s="634"/>
      <c r="CT33" s="634"/>
      <c r="CU33" s="634"/>
      <c r="CV33" s="634"/>
      <c r="CW33" s="634"/>
      <c r="CX33" s="634"/>
      <c r="CY33" s="635"/>
      <c r="CZ33" s="624">
        <v>41.4</v>
      </c>
      <c r="DA33" s="636"/>
      <c r="DB33" s="636"/>
      <c r="DC33" s="637"/>
      <c r="DD33" s="627">
        <v>46551560</v>
      </c>
      <c r="DE33" s="634"/>
      <c r="DF33" s="634"/>
      <c r="DG33" s="634"/>
      <c r="DH33" s="634"/>
      <c r="DI33" s="634"/>
      <c r="DJ33" s="634"/>
      <c r="DK33" s="635"/>
      <c r="DL33" s="627">
        <v>30276093</v>
      </c>
      <c r="DM33" s="634"/>
      <c r="DN33" s="634"/>
      <c r="DO33" s="634"/>
      <c r="DP33" s="634"/>
      <c r="DQ33" s="634"/>
      <c r="DR33" s="634"/>
      <c r="DS33" s="634"/>
      <c r="DT33" s="634"/>
      <c r="DU33" s="634"/>
      <c r="DV33" s="635"/>
      <c r="DW33" s="624">
        <v>36.799999999999997</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424031</v>
      </c>
      <c r="S34" s="622"/>
      <c r="T34" s="622"/>
      <c r="U34" s="622"/>
      <c r="V34" s="622"/>
      <c r="W34" s="622"/>
      <c r="X34" s="622"/>
      <c r="Y34" s="623"/>
      <c r="Z34" s="659">
        <v>0.3</v>
      </c>
      <c r="AA34" s="659"/>
      <c r="AB34" s="659"/>
      <c r="AC34" s="659"/>
      <c r="AD34" s="660" t="s">
        <v>239</v>
      </c>
      <c r="AE34" s="660"/>
      <c r="AF34" s="660"/>
      <c r="AG34" s="660"/>
      <c r="AH34" s="660"/>
      <c r="AI34" s="660"/>
      <c r="AJ34" s="660"/>
      <c r="AK34" s="660"/>
      <c r="AL34" s="624" t="s">
        <v>239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28060003</v>
      </c>
      <c r="CS34" s="622"/>
      <c r="CT34" s="622"/>
      <c r="CU34" s="622"/>
      <c r="CV34" s="622"/>
      <c r="CW34" s="622"/>
      <c r="CX34" s="622"/>
      <c r="CY34" s="623"/>
      <c r="CZ34" s="624">
        <v>19.399999999999999</v>
      </c>
      <c r="DA34" s="636"/>
      <c r="DB34" s="636"/>
      <c r="DC34" s="637"/>
      <c r="DD34" s="627">
        <v>19644361</v>
      </c>
      <c r="DE34" s="622"/>
      <c r="DF34" s="622"/>
      <c r="DG34" s="622"/>
      <c r="DH34" s="622"/>
      <c r="DI34" s="622"/>
      <c r="DJ34" s="622"/>
      <c r="DK34" s="623"/>
      <c r="DL34" s="627">
        <v>17765563</v>
      </c>
      <c r="DM34" s="622"/>
      <c r="DN34" s="622"/>
      <c r="DO34" s="622"/>
      <c r="DP34" s="622"/>
      <c r="DQ34" s="622"/>
      <c r="DR34" s="622"/>
      <c r="DS34" s="622"/>
      <c r="DT34" s="622"/>
      <c r="DU34" s="622"/>
      <c r="DV34" s="623"/>
      <c r="DW34" s="624">
        <v>21.6</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8688451</v>
      </c>
      <c r="S35" s="622"/>
      <c r="T35" s="622"/>
      <c r="U35" s="622"/>
      <c r="V35" s="622"/>
      <c r="W35" s="622"/>
      <c r="X35" s="622"/>
      <c r="Y35" s="623"/>
      <c r="Z35" s="659">
        <v>5.8</v>
      </c>
      <c r="AA35" s="659"/>
      <c r="AB35" s="659"/>
      <c r="AC35" s="659"/>
      <c r="AD35" s="660" t="s">
        <v>239</v>
      </c>
      <c r="AE35" s="660"/>
      <c r="AF35" s="660"/>
      <c r="AG35" s="660"/>
      <c r="AH35" s="660"/>
      <c r="AI35" s="660"/>
      <c r="AJ35" s="660"/>
      <c r="AK35" s="660"/>
      <c r="AL35" s="624" t="s">
        <v>239</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1468419</v>
      </c>
      <c r="CS35" s="634"/>
      <c r="CT35" s="634"/>
      <c r="CU35" s="634"/>
      <c r="CV35" s="634"/>
      <c r="CW35" s="634"/>
      <c r="CX35" s="634"/>
      <c r="CY35" s="635"/>
      <c r="CZ35" s="624">
        <v>1</v>
      </c>
      <c r="DA35" s="636"/>
      <c r="DB35" s="636"/>
      <c r="DC35" s="637"/>
      <c r="DD35" s="627">
        <v>1334507</v>
      </c>
      <c r="DE35" s="634"/>
      <c r="DF35" s="634"/>
      <c r="DG35" s="634"/>
      <c r="DH35" s="634"/>
      <c r="DI35" s="634"/>
      <c r="DJ35" s="634"/>
      <c r="DK35" s="635"/>
      <c r="DL35" s="627">
        <v>1334507</v>
      </c>
      <c r="DM35" s="634"/>
      <c r="DN35" s="634"/>
      <c r="DO35" s="634"/>
      <c r="DP35" s="634"/>
      <c r="DQ35" s="634"/>
      <c r="DR35" s="634"/>
      <c r="DS35" s="634"/>
      <c r="DT35" s="634"/>
      <c r="DU35" s="634"/>
      <c r="DV35" s="635"/>
      <c r="DW35" s="624">
        <v>1.6</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2716555</v>
      </c>
      <c r="S36" s="622"/>
      <c r="T36" s="622"/>
      <c r="U36" s="622"/>
      <c r="V36" s="622"/>
      <c r="W36" s="622"/>
      <c r="X36" s="622"/>
      <c r="Y36" s="623"/>
      <c r="Z36" s="659">
        <v>1.8</v>
      </c>
      <c r="AA36" s="659"/>
      <c r="AB36" s="659"/>
      <c r="AC36" s="659"/>
      <c r="AD36" s="660" t="s">
        <v>239</v>
      </c>
      <c r="AE36" s="660"/>
      <c r="AF36" s="660"/>
      <c r="AG36" s="660"/>
      <c r="AH36" s="660"/>
      <c r="AI36" s="660"/>
      <c r="AJ36" s="660"/>
      <c r="AK36" s="660"/>
      <c r="AL36" s="624" t="s">
        <v>239</v>
      </c>
      <c r="AM36" s="625"/>
      <c r="AN36" s="625"/>
      <c r="AO36" s="661"/>
      <c r="AP36" s="222"/>
      <c r="AQ36" s="670" t="s">
        <v>334</v>
      </c>
      <c r="AR36" s="671"/>
      <c r="AS36" s="671"/>
      <c r="AT36" s="671"/>
      <c r="AU36" s="671"/>
      <c r="AV36" s="671"/>
      <c r="AW36" s="671"/>
      <c r="AX36" s="671"/>
      <c r="AY36" s="672"/>
      <c r="AZ36" s="676">
        <v>9958263</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1257319</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10337493</v>
      </c>
      <c r="CS36" s="622"/>
      <c r="CT36" s="622"/>
      <c r="CU36" s="622"/>
      <c r="CV36" s="622"/>
      <c r="CW36" s="622"/>
      <c r="CX36" s="622"/>
      <c r="CY36" s="623"/>
      <c r="CZ36" s="624">
        <v>7.1</v>
      </c>
      <c r="DA36" s="636"/>
      <c r="DB36" s="636"/>
      <c r="DC36" s="637"/>
      <c r="DD36" s="627">
        <v>7513887</v>
      </c>
      <c r="DE36" s="622"/>
      <c r="DF36" s="622"/>
      <c r="DG36" s="622"/>
      <c r="DH36" s="622"/>
      <c r="DI36" s="622"/>
      <c r="DJ36" s="622"/>
      <c r="DK36" s="623"/>
      <c r="DL36" s="627">
        <v>4245452</v>
      </c>
      <c r="DM36" s="622"/>
      <c r="DN36" s="622"/>
      <c r="DO36" s="622"/>
      <c r="DP36" s="622"/>
      <c r="DQ36" s="622"/>
      <c r="DR36" s="622"/>
      <c r="DS36" s="622"/>
      <c r="DT36" s="622"/>
      <c r="DU36" s="622"/>
      <c r="DV36" s="623"/>
      <c r="DW36" s="624">
        <v>5.2</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4092575</v>
      </c>
      <c r="S37" s="622"/>
      <c r="T37" s="622"/>
      <c r="U37" s="622"/>
      <c r="V37" s="622"/>
      <c r="W37" s="622"/>
      <c r="X37" s="622"/>
      <c r="Y37" s="623"/>
      <c r="Z37" s="659">
        <v>2.7</v>
      </c>
      <c r="AA37" s="659"/>
      <c r="AB37" s="659"/>
      <c r="AC37" s="659"/>
      <c r="AD37" s="660">
        <v>67003</v>
      </c>
      <c r="AE37" s="660"/>
      <c r="AF37" s="660"/>
      <c r="AG37" s="660"/>
      <c r="AH37" s="660"/>
      <c r="AI37" s="660"/>
      <c r="AJ37" s="660"/>
      <c r="AK37" s="660"/>
      <c r="AL37" s="624">
        <v>0.1</v>
      </c>
      <c r="AM37" s="625"/>
      <c r="AN37" s="625"/>
      <c r="AO37" s="661"/>
      <c r="AQ37" s="654" t="s">
        <v>338</v>
      </c>
      <c r="AR37" s="655"/>
      <c r="AS37" s="655"/>
      <c r="AT37" s="655"/>
      <c r="AU37" s="655"/>
      <c r="AV37" s="655"/>
      <c r="AW37" s="655"/>
      <c r="AX37" s="655"/>
      <c r="AY37" s="656"/>
      <c r="AZ37" s="621" t="s">
        <v>233</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1257319</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1472121</v>
      </c>
      <c r="CS37" s="634"/>
      <c r="CT37" s="634"/>
      <c r="CU37" s="634"/>
      <c r="CV37" s="634"/>
      <c r="CW37" s="634"/>
      <c r="CX37" s="634"/>
      <c r="CY37" s="635"/>
      <c r="CZ37" s="624">
        <v>1</v>
      </c>
      <c r="DA37" s="636"/>
      <c r="DB37" s="636"/>
      <c r="DC37" s="637"/>
      <c r="DD37" s="627">
        <v>1471937</v>
      </c>
      <c r="DE37" s="634"/>
      <c r="DF37" s="634"/>
      <c r="DG37" s="634"/>
      <c r="DH37" s="634"/>
      <c r="DI37" s="634"/>
      <c r="DJ37" s="634"/>
      <c r="DK37" s="635"/>
      <c r="DL37" s="627">
        <v>1049472</v>
      </c>
      <c r="DM37" s="634"/>
      <c r="DN37" s="634"/>
      <c r="DO37" s="634"/>
      <c r="DP37" s="634"/>
      <c r="DQ37" s="634"/>
      <c r="DR37" s="634"/>
      <c r="DS37" s="634"/>
      <c r="DT37" s="634"/>
      <c r="DU37" s="634"/>
      <c r="DV37" s="635"/>
      <c r="DW37" s="624">
        <v>1.3</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479000</v>
      </c>
      <c r="S38" s="622"/>
      <c r="T38" s="622"/>
      <c r="U38" s="622"/>
      <c r="V38" s="622"/>
      <c r="W38" s="622"/>
      <c r="X38" s="622"/>
      <c r="Y38" s="623"/>
      <c r="Z38" s="659">
        <v>0.3</v>
      </c>
      <c r="AA38" s="659"/>
      <c r="AB38" s="659"/>
      <c r="AC38" s="659"/>
      <c r="AD38" s="660" t="s">
        <v>239</v>
      </c>
      <c r="AE38" s="660"/>
      <c r="AF38" s="660"/>
      <c r="AG38" s="660"/>
      <c r="AH38" s="660"/>
      <c r="AI38" s="660"/>
      <c r="AJ38" s="660"/>
      <c r="AK38" s="660"/>
      <c r="AL38" s="624" t="s">
        <v>139</v>
      </c>
      <c r="AM38" s="625"/>
      <c r="AN38" s="625"/>
      <c r="AO38" s="661"/>
      <c r="AQ38" s="654" t="s">
        <v>342</v>
      </c>
      <c r="AR38" s="655"/>
      <c r="AS38" s="655"/>
      <c r="AT38" s="655"/>
      <c r="AU38" s="655"/>
      <c r="AV38" s="655"/>
      <c r="AW38" s="655"/>
      <c r="AX38" s="655"/>
      <c r="AY38" s="656"/>
      <c r="AZ38" s="621" t="s">
        <v>239</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53773</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9958263</v>
      </c>
      <c r="CS38" s="622"/>
      <c r="CT38" s="622"/>
      <c r="CU38" s="622"/>
      <c r="CV38" s="622"/>
      <c r="CW38" s="622"/>
      <c r="CX38" s="622"/>
      <c r="CY38" s="623"/>
      <c r="CZ38" s="624">
        <v>6.9</v>
      </c>
      <c r="DA38" s="636"/>
      <c r="DB38" s="636"/>
      <c r="DC38" s="637"/>
      <c r="DD38" s="627">
        <v>8136267</v>
      </c>
      <c r="DE38" s="622"/>
      <c r="DF38" s="622"/>
      <c r="DG38" s="622"/>
      <c r="DH38" s="622"/>
      <c r="DI38" s="622"/>
      <c r="DJ38" s="622"/>
      <c r="DK38" s="623"/>
      <c r="DL38" s="627">
        <v>6930571</v>
      </c>
      <c r="DM38" s="622"/>
      <c r="DN38" s="622"/>
      <c r="DO38" s="622"/>
      <c r="DP38" s="622"/>
      <c r="DQ38" s="622"/>
      <c r="DR38" s="622"/>
      <c r="DS38" s="622"/>
      <c r="DT38" s="622"/>
      <c r="DU38" s="622"/>
      <c r="DV38" s="623"/>
      <c r="DW38" s="624">
        <v>8.4</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233</v>
      </c>
      <c r="S39" s="622"/>
      <c r="T39" s="622"/>
      <c r="U39" s="622"/>
      <c r="V39" s="622"/>
      <c r="W39" s="622"/>
      <c r="X39" s="622"/>
      <c r="Y39" s="623"/>
      <c r="Z39" s="659" t="s">
        <v>233</v>
      </c>
      <c r="AA39" s="659"/>
      <c r="AB39" s="659"/>
      <c r="AC39" s="659"/>
      <c r="AD39" s="660" t="s">
        <v>233</v>
      </c>
      <c r="AE39" s="660"/>
      <c r="AF39" s="660"/>
      <c r="AG39" s="660"/>
      <c r="AH39" s="660"/>
      <c r="AI39" s="660"/>
      <c r="AJ39" s="660"/>
      <c r="AK39" s="660"/>
      <c r="AL39" s="624" t="s">
        <v>239</v>
      </c>
      <c r="AM39" s="625"/>
      <c r="AN39" s="625"/>
      <c r="AO39" s="661"/>
      <c r="AQ39" s="654" t="s">
        <v>346</v>
      </c>
      <c r="AR39" s="655"/>
      <c r="AS39" s="655"/>
      <c r="AT39" s="655"/>
      <c r="AU39" s="655"/>
      <c r="AV39" s="655"/>
      <c r="AW39" s="655"/>
      <c r="AX39" s="655"/>
      <c r="AY39" s="656"/>
      <c r="AZ39" s="621" t="s">
        <v>239</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66631</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10096594</v>
      </c>
      <c r="CS39" s="634"/>
      <c r="CT39" s="634"/>
      <c r="CU39" s="634"/>
      <c r="CV39" s="634"/>
      <c r="CW39" s="634"/>
      <c r="CX39" s="634"/>
      <c r="CY39" s="635"/>
      <c r="CZ39" s="624">
        <v>7</v>
      </c>
      <c r="DA39" s="636"/>
      <c r="DB39" s="636"/>
      <c r="DC39" s="637"/>
      <c r="DD39" s="627">
        <v>9901726</v>
      </c>
      <c r="DE39" s="634"/>
      <c r="DF39" s="634"/>
      <c r="DG39" s="634"/>
      <c r="DH39" s="634"/>
      <c r="DI39" s="634"/>
      <c r="DJ39" s="634"/>
      <c r="DK39" s="635"/>
      <c r="DL39" s="627" t="s">
        <v>233</v>
      </c>
      <c r="DM39" s="634"/>
      <c r="DN39" s="634"/>
      <c r="DO39" s="634"/>
      <c r="DP39" s="634"/>
      <c r="DQ39" s="634"/>
      <c r="DR39" s="634"/>
      <c r="DS39" s="634"/>
      <c r="DT39" s="634"/>
      <c r="DU39" s="634"/>
      <c r="DV39" s="635"/>
      <c r="DW39" s="624" t="s">
        <v>233</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t="s">
        <v>239</v>
      </c>
      <c r="S40" s="622"/>
      <c r="T40" s="622"/>
      <c r="U40" s="622"/>
      <c r="V40" s="622"/>
      <c r="W40" s="622"/>
      <c r="X40" s="622"/>
      <c r="Y40" s="623"/>
      <c r="Z40" s="659" t="s">
        <v>239</v>
      </c>
      <c r="AA40" s="659"/>
      <c r="AB40" s="659"/>
      <c r="AC40" s="659"/>
      <c r="AD40" s="660" t="s">
        <v>239</v>
      </c>
      <c r="AE40" s="660"/>
      <c r="AF40" s="660"/>
      <c r="AG40" s="660"/>
      <c r="AH40" s="660"/>
      <c r="AI40" s="660"/>
      <c r="AJ40" s="660"/>
      <c r="AK40" s="660"/>
      <c r="AL40" s="624" t="s">
        <v>239</v>
      </c>
      <c r="AM40" s="625"/>
      <c r="AN40" s="625"/>
      <c r="AO40" s="661"/>
      <c r="AQ40" s="654" t="s">
        <v>350</v>
      </c>
      <c r="AR40" s="655"/>
      <c r="AS40" s="655"/>
      <c r="AT40" s="655"/>
      <c r="AU40" s="655"/>
      <c r="AV40" s="655"/>
      <c r="AW40" s="655"/>
      <c r="AX40" s="655"/>
      <c r="AY40" s="656"/>
      <c r="AZ40" s="621" t="s">
        <v>239</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120</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22580</v>
      </c>
      <c r="CS40" s="622"/>
      <c r="CT40" s="622"/>
      <c r="CU40" s="622"/>
      <c r="CV40" s="622"/>
      <c r="CW40" s="622"/>
      <c r="CX40" s="622"/>
      <c r="CY40" s="623"/>
      <c r="CZ40" s="624">
        <v>0</v>
      </c>
      <c r="DA40" s="636"/>
      <c r="DB40" s="636"/>
      <c r="DC40" s="637"/>
      <c r="DD40" s="627">
        <v>20812</v>
      </c>
      <c r="DE40" s="622"/>
      <c r="DF40" s="622"/>
      <c r="DG40" s="622"/>
      <c r="DH40" s="622"/>
      <c r="DI40" s="622"/>
      <c r="DJ40" s="622"/>
      <c r="DK40" s="623"/>
      <c r="DL40" s="627" t="s">
        <v>239</v>
      </c>
      <c r="DM40" s="622"/>
      <c r="DN40" s="622"/>
      <c r="DO40" s="622"/>
      <c r="DP40" s="622"/>
      <c r="DQ40" s="622"/>
      <c r="DR40" s="622"/>
      <c r="DS40" s="622"/>
      <c r="DT40" s="622"/>
      <c r="DU40" s="622"/>
      <c r="DV40" s="623"/>
      <c r="DW40" s="624" t="s">
        <v>233</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149300723</v>
      </c>
      <c r="S41" s="646"/>
      <c r="T41" s="646"/>
      <c r="U41" s="646"/>
      <c r="V41" s="646"/>
      <c r="W41" s="646"/>
      <c r="X41" s="646"/>
      <c r="Y41" s="649"/>
      <c r="Z41" s="650">
        <v>100</v>
      </c>
      <c r="AA41" s="650"/>
      <c r="AB41" s="650"/>
      <c r="AC41" s="650"/>
      <c r="AD41" s="651">
        <v>82161173</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3464580</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139</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239</v>
      </c>
      <c r="CS41" s="634"/>
      <c r="CT41" s="634"/>
      <c r="CU41" s="634"/>
      <c r="CV41" s="634"/>
      <c r="CW41" s="634"/>
      <c r="CX41" s="634"/>
      <c r="CY41" s="635"/>
      <c r="CZ41" s="624" t="s">
        <v>239</v>
      </c>
      <c r="DA41" s="636"/>
      <c r="DB41" s="636"/>
      <c r="DC41" s="637"/>
      <c r="DD41" s="627" t="s">
        <v>233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6493683</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254</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17019642</v>
      </c>
      <c r="CS42" s="634"/>
      <c r="CT42" s="634"/>
      <c r="CU42" s="634"/>
      <c r="CV42" s="634"/>
      <c r="CW42" s="634"/>
      <c r="CX42" s="634"/>
      <c r="CY42" s="635"/>
      <c r="CZ42" s="624">
        <v>11.8</v>
      </c>
      <c r="DA42" s="636"/>
      <c r="DB42" s="636"/>
      <c r="DC42" s="637"/>
      <c r="DD42" s="627">
        <v>10039958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271322</v>
      </c>
      <c r="CS43" s="634"/>
      <c r="CT43" s="634"/>
      <c r="CU43" s="634"/>
      <c r="CV43" s="634"/>
      <c r="CW43" s="634"/>
      <c r="CX43" s="634"/>
      <c r="CY43" s="635"/>
      <c r="CZ43" s="624">
        <v>0.2</v>
      </c>
      <c r="DA43" s="636"/>
      <c r="DB43" s="636"/>
      <c r="DC43" s="637"/>
      <c r="DD43" s="627">
        <v>271322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17019642</v>
      </c>
      <c r="CS44" s="622"/>
      <c r="CT44" s="622"/>
      <c r="CU44" s="622"/>
      <c r="CV44" s="622"/>
      <c r="CW44" s="622"/>
      <c r="CX44" s="622"/>
      <c r="CY44" s="623"/>
      <c r="CZ44" s="624">
        <v>11.8</v>
      </c>
      <c r="DA44" s="625"/>
      <c r="DB44" s="625"/>
      <c r="DC44" s="626"/>
      <c r="DD44" s="627">
        <v>10039958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6813109</v>
      </c>
      <c r="CS45" s="634"/>
      <c r="CT45" s="634"/>
      <c r="CU45" s="634"/>
      <c r="CV45" s="634"/>
      <c r="CW45" s="634"/>
      <c r="CX45" s="634"/>
      <c r="CY45" s="635"/>
      <c r="CZ45" s="624">
        <v>4.7</v>
      </c>
      <c r="DA45" s="636"/>
      <c r="DB45" s="636"/>
      <c r="DC45" s="637"/>
      <c r="DD45" s="627">
        <v>2113781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10206533</v>
      </c>
      <c r="CS46" s="622"/>
      <c r="CT46" s="622"/>
      <c r="CU46" s="622"/>
      <c r="CV46" s="622"/>
      <c r="CW46" s="622"/>
      <c r="CX46" s="622"/>
      <c r="CY46" s="623"/>
      <c r="CZ46" s="624">
        <v>7.1</v>
      </c>
      <c r="DA46" s="625"/>
      <c r="DB46" s="625"/>
      <c r="DC46" s="626"/>
      <c r="DD46" s="627">
        <v>7926177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t="s">
        <v>139</v>
      </c>
      <c r="CS47" s="634"/>
      <c r="CT47" s="634"/>
      <c r="CU47" s="634"/>
      <c r="CV47" s="634"/>
      <c r="CW47" s="634"/>
      <c r="CX47" s="634"/>
      <c r="CY47" s="635"/>
      <c r="CZ47" s="624" t="s">
        <v>239</v>
      </c>
      <c r="DA47" s="636"/>
      <c r="DB47" s="636"/>
      <c r="DC47" s="637"/>
      <c r="DD47" s="627" t="s">
        <v>139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239</v>
      </c>
      <c r="CS48" s="622"/>
      <c r="CT48" s="622"/>
      <c r="CU48" s="622"/>
      <c r="CV48" s="622"/>
      <c r="CW48" s="622"/>
      <c r="CX48" s="622"/>
      <c r="CY48" s="623"/>
      <c r="CZ48" s="624" t="s">
        <v>233</v>
      </c>
      <c r="DA48" s="625"/>
      <c r="DB48" s="625"/>
      <c r="DC48" s="626"/>
      <c r="DD48" s="627" t="s">
        <v>239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144701202</v>
      </c>
      <c r="CS49" s="606"/>
      <c r="CT49" s="606"/>
      <c r="CU49" s="606"/>
      <c r="CV49" s="606"/>
      <c r="CW49" s="606"/>
      <c r="CX49" s="606"/>
      <c r="CY49" s="607"/>
      <c r="CZ49" s="608">
        <v>100</v>
      </c>
      <c r="DA49" s="609"/>
      <c r="DB49" s="609"/>
      <c r="DC49" s="610"/>
      <c r="DD49" s="611">
        <v>93126670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t7xFlOe3pvRTlJVF/X6doDaUGUtnrBrpgEfsfDlm+6b/jkTm6HqIhIEu1zIo3xR9sEq3h0xEog0sBL10dXf8VQ==" saltValue="YNXEZIaEdalnuSj09rXQ/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CD12" sqref="CD12:CY1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393</v>
      </c>
      <c r="C7" s="1048"/>
      <c r="D7" s="1048"/>
      <c r="E7" s="1048"/>
      <c r="F7" s="1048"/>
      <c r="G7" s="1048"/>
      <c r="H7" s="1048"/>
      <c r="I7" s="1048"/>
      <c r="J7" s="1048"/>
      <c r="K7" s="1048"/>
      <c r="L7" s="1048"/>
      <c r="M7" s="1048"/>
      <c r="N7" s="1048"/>
      <c r="O7" s="1048"/>
      <c r="P7" s="1049"/>
      <c r="Q7" s="1102">
        <v>149301</v>
      </c>
      <c r="R7" s="1103"/>
      <c r="S7" s="1103"/>
      <c r="T7" s="1103"/>
      <c r="U7" s="1103"/>
      <c r="V7" s="1103">
        <v>144701</v>
      </c>
      <c r="W7" s="1103"/>
      <c r="X7" s="1103"/>
      <c r="Y7" s="1103"/>
      <c r="Z7" s="1103"/>
      <c r="AA7" s="1103">
        <v>4600</v>
      </c>
      <c r="AB7" s="1103"/>
      <c r="AC7" s="1103"/>
      <c r="AD7" s="1103"/>
      <c r="AE7" s="1104"/>
      <c r="AF7" s="1105">
        <v>4301</v>
      </c>
      <c r="AG7" s="1106"/>
      <c r="AH7" s="1106"/>
      <c r="AI7" s="1106"/>
      <c r="AJ7" s="1107"/>
      <c r="AK7" s="1108">
        <v>1299</v>
      </c>
      <c r="AL7" s="1109"/>
      <c r="AM7" s="1109"/>
      <c r="AN7" s="1109"/>
      <c r="AO7" s="1109"/>
      <c r="AP7" s="1109">
        <v>21050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594</v>
      </c>
      <c r="BT7" s="1100"/>
      <c r="BU7" s="1100"/>
      <c r="BV7" s="1100"/>
      <c r="BW7" s="1100"/>
      <c r="BX7" s="1100"/>
      <c r="BY7" s="1100"/>
      <c r="BZ7" s="1100"/>
      <c r="CA7" s="1100"/>
      <c r="CB7" s="1100"/>
      <c r="CC7" s="1100"/>
      <c r="CD7" s="1100"/>
      <c r="CE7" s="1100"/>
      <c r="CF7" s="1100"/>
      <c r="CG7" s="1112"/>
      <c r="CH7" s="1096">
        <v>80</v>
      </c>
      <c r="CI7" s="1097"/>
      <c r="CJ7" s="1097"/>
      <c r="CK7" s="1097"/>
      <c r="CL7" s="1098"/>
      <c r="CM7" s="1096">
        <v>1271</v>
      </c>
      <c r="CN7" s="1097"/>
      <c r="CO7" s="1097"/>
      <c r="CP7" s="1097"/>
      <c r="CQ7" s="1098"/>
      <c r="CR7" s="1096">
        <v>500</v>
      </c>
      <c r="CS7" s="1097"/>
      <c r="CT7" s="1097"/>
      <c r="CU7" s="1097"/>
      <c r="CV7" s="1098"/>
      <c r="CW7" s="1096">
        <v>298</v>
      </c>
      <c r="CX7" s="1097"/>
      <c r="CY7" s="1097"/>
      <c r="CZ7" s="1097"/>
      <c r="DA7" s="1098"/>
      <c r="DB7" s="1096" t="s">
        <v>606</v>
      </c>
      <c r="DC7" s="1097"/>
      <c r="DD7" s="1097"/>
      <c r="DE7" s="1097"/>
      <c r="DF7" s="1098"/>
      <c r="DG7" s="1096" t="s">
        <v>606</v>
      </c>
      <c r="DH7" s="1097"/>
      <c r="DI7" s="1097"/>
      <c r="DJ7" s="1097"/>
      <c r="DK7" s="1098"/>
      <c r="DL7" s="1096" t="s">
        <v>606</v>
      </c>
      <c r="DM7" s="1097"/>
      <c r="DN7" s="1097"/>
      <c r="DO7" s="1097"/>
      <c r="DP7" s="1098"/>
      <c r="DQ7" s="1096" t="s">
        <v>606</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599</v>
      </c>
      <c r="BS8" s="992" t="s">
        <v>595</v>
      </c>
      <c r="BT8" s="993"/>
      <c r="BU8" s="993"/>
      <c r="BV8" s="993"/>
      <c r="BW8" s="993"/>
      <c r="BX8" s="993"/>
      <c r="BY8" s="993"/>
      <c r="BZ8" s="993"/>
      <c r="CA8" s="993"/>
      <c r="CB8" s="993"/>
      <c r="CC8" s="993"/>
      <c r="CD8" s="993"/>
      <c r="CE8" s="993"/>
      <c r="CF8" s="993"/>
      <c r="CG8" s="1014"/>
      <c r="CH8" s="989">
        <v>0</v>
      </c>
      <c r="CI8" s="990"/>
      <c r="CJ8" s="990"/>
      <c r="CK8" s="990"/>
      <c r="CL8" s="991"/>
      <c r="CM8" s="989">
        <v>7</v>
      </c>
      <c r="CN8" s="990"/>
      <c r="CO8" s="990"/>
      <c r="CP8" s="990"/>
      <c r="CQ8" s="991"/>
      <c r="CR8" s="989">
        <v>5</v>
      </c>
      <c r="CS8" s="990"/>
      <c r="CT8" s="990"/>
      <c r="CU8" s="990"/>
      <c r="CV8" s="991"/>
      <c r="CW8" s="989">
        <v>0</v>
      </c>
      <c r="CX8" s="990"/>
      <c r="CY8" s="990"/>
      <c r="CZ8" s="990"/>
      <c r="DA8" s="991"/>
      <c r="DB8" s="989">
        <v>3</v>
      </c>
      <c r="DC8" s="990"/>
      <c r="DD8" s="990"/>
      <c r="DE8" s="990"/>
      <c r="DF8" s="991"/>
      <c r="DG8" s="989">
        <v>297</v>
      </c>
      <c r="DH8" s="990"/>
      <c r="DI8" s="990"/>
      <c r="DJ8" s="990"/>
      <c r="DK8" s="991"/>
      <c r="DL8" s="989" t="s">
        <v>606</v>
      </c>
      <c r="DM8" s="990"/>
      <c r="DN8" s="990"/>
      <c r="DO8" s="990"/>
      <c r="DP8" s="991"/>
      <c r="DQ8" s="989" t="s">
        <v>606</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596</v>
      </c>
      <c r="BT9" s="993"/>
      <c r="BU9" s="993"/>
      <c r="BV9" s="993"/>
      <c r="BW9" s="993"/>
      <c r="BX9" s="993"/>
      <c r="BY9" s="993"/>
      <c r="BZ9" s="993"/>
      <c r="CA9" s="993"/>
      <c r="CB9" s="993"/>
      <c r="CC9" s="993"/>
      <c r="CD9" s="993"/>
      <c r="CE9" s="993"/>
      <c r="CF9" s="993"/>
      <c r="CG9" s="1014"/>
      <c r="CH9" s="989">
        <v>4</v>
      </c>
      <c r="CI9" s="990"/>
      <c r="CJ9" s="990"/>
      <c r="CK9" s="990"/>
      <c r="CL9" s="991"/>
      <c r="CM9" s="989">
        <v>98</v>
      </c>
      <c r="CN9" s="990"/>
      <c r="CO9" s="990"/>
      <c r="CP9" s="990"/>
      <c r="CQ9" s="991"/>
      <c r="CR9" s="989">
        <v>3</v>
      </c>
      <c r="CS9" s="990"/>
      <c r="CT9" s="990"/>
      <c r="CU9" s="990"/>
      <c r="CV9" s="991"/>
      <c r="CW9" s="989">
        <v>26</v>
      </c>
      <c r="CX9" s="990"/>
      <c r="CY9" s="990"/>
      <c r="CZ9" s="990"/>
      <c r="DA9" s="991"/>
      <c r="DB9" s="989" t="s">
        <v>606</v>
      </c>
      <c r="DC9" s="990"/>
      <c r="DD9" s="990"/>
      <c r="DE9" s="990"/>
      <c r="DF9" s="991"/>
      <c r="DG9" s="989" t="s">
        <v>606</v>
      </c>
      <c r="DH9" s="990"/>
      <c r="DI9" s="990"/>
      <c r="DJ9" s="990"/>
      <c r="DK9" s="991"/>
      <c r="DL9" s="989" t="s">
        <v>606</v>
      </c>
      <c r="DM9" s="990"/>
      <c r="DN9" s="990"/>
      <c r="DO9" s="990"/>
      <c r="DP9" s="991"/>
      <c r="DQ9" s="989" t="s">
        <v>606</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597</v>
      </c>
      <c r="BT10" s="993"/>
      <c r="BU10" s="993"/>
      <c r="BV10" s="993"/>
      <c r="BW10" s="993"/>
      <c r="BX10" s="993"/>
      <c r="BY10" s="993"/>
      <c r="BZ10" s="993"/>
      <c r="CA10" s="993"/>
      <c r="CB10" s="993"/>
      <c r="CC10" s="993"/>
      <c r="CD10" s="993"/>
      <c r="CE10" s="993"/>
      <c r="CF10" s="993"/>
      <c r="CG10" s="1014"/>
      <c r="CH10" s="989">
        <v>1</v>
      </c>
      <c r="CI10" s="990"/>
      <c r="CJ10" s="990"/>
      <c r="CK10" s="990"/>
      <c r="CL10" s="991"/>
      <c r="CM10" s="989">
        <v>21</v>
      </c>
      <c r="CN10" s="990"/>
      <c r="CO10" s="990"/>
      <c r="CP10" s="990"/>
      <c r="CQ10" s="991"/>
      <c r="CR10" s="989">
        <v>5</v>
      </c>
      <c r="CS10" s="990"/>
      <c r="CT10" s="990"/>
      <c r="CU10" s="990"/>
      <c r="CV10" s="991"/>
      <c r="CW10" s="989" t="s">
        <v>606</v>
      </c>
      <c r="CX10" s="990"/>
      <c r="CY10" s="990"/>
      <c r="CZ10" s="990"/>
      <c r="DA10" s="991"/>
      <c r="DB10" s="989" t="s">
        <v>606</v>
      </c>
      <c r="DC10" s="990"/>
      <c r="DD10" s="990"/>
      <c r="DE10" s="990"/>
      <c r="DF10" s="991"/>
      <c r="DG10" s="989" t="s">
        <v>606</v>
      </c>
      <c r="DH10" s="990"/>
      <c r="DI10" s="990"/>
      <c r="DJ10" s="990"/>
      <c r="DK10" s="991"/>
      <c r="DL10" s="989" t="s">
        <v>606</v>
      </c>
      <c r="DM10" s="990"/>
      <c r="DN10" s="990"/>
      <c r="DO10" s="990"/>
      <c r="DP10" s="991"/>
      <c r="DQ10" s="989" t="s">
        <v>606</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598</v>
      </c>
      <c r="BT11" s="993"/>
      <c r="BU11" s="993"/>
      <c r="BV11" s="993"/>
      <c r="BW11" s="993"/>
      <c r="BX11" s="993"/>
      <c r="BY11" s="993"/>
      <c r="BZ11" s="993"/>
      <c r="CA11" s="993"/>
      <c r="CB11" s="993"/>
      <c r="CC11" s="993"/>
      <c r="CD11" s="993"/>
      <c r="CE11" s="993"/>
      <c r="CF11" s="993"/>
      <c r="CG11" s="1014"/>
      <c r="CH11" s="989">
        <v>22</v>
      </c>
      <c r="CI11" s="990"/>
      <c r="CJ11" s="990"/>
      <c r="CK11" s="990"/>
      <c r="CL11" s="991"/>
      <c r="CM11" s="989">
        <v>4343</v>
      </c>
      <c r="CN11" s="990"/>
      <c r="CO11" s="990"/>
      <c r="CP11" s="990"/>
      <c r="CQ11" s="991"/>
      <c r="CR11" s="989">
        <v>5</v>
      </c>
      <c r="CS11" s="990"/>
      <c r="CT11" s="990"/>
      <c r="CU11" s="990"/>
      <c r="CV11" s="991"/>
      <c r="CW11" s="989">
        <v>143</v>
      </c>
      <c r="CX11" s="990"/>
      <c r="CY11" s="990"/>
      <c r="CZ11" s="990"/>
      <c r="DA11" s="991"/>
      <c r="DB11" s="989" t="s">
        <v>606</v>
      </c>
      <c r="DC11" s="990"/>
      <c r="DD11" s="990"/>
      <c r="DE11" s="990"/>
      <c r="DF11" s="991"/>
      <c r="DG11" s="989" t="s">
        <v>606</v>
      </c>
      <c r="DH11" s="990"/>
      <c r="DI11" s="990"/>
      <c r="DJ11" s="990"/>
      <c r="DK11" s="991"/>
      <c r="DL11" s="989" t="s">
        <v>606</v>
      </c>
      <c r="DM11" s="990"/>
      <c r="DN11" s="990"/>
      <c r="DO11" s="990"/>
      <c r="DP11" s="991"/>
      <c r="DQ11" s="989" t="s">
        <v>606</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v>149301</v>
      </c>
      <c r="R23" s="1061"/>
      <c r="S23" s="1061"/>
      <c r="T23" s="1061"/>
      <c r="U23" s="1061"/>
      <c r="V23" s="1061">
        <v>144701</v>
      </c>
      <c r="W23" s="1061"/>
      <c r="X23" s="1061"/>
      <c r="Y23" s="1061"/>
      <c r="Z23" s="1061"/>
      <c r="AA23" s="1061">
        <v>4600</v>
      </c>
      <c r="AB23" s="1061"/>
      <c r="AC23" s="1061"/>
      <c r="AD23" s="1061"/>
      <c r="AE23" s="1068"/>
      <c r="AF23" s="1069">
        <v>4301</v>
      </c>
      <c r="AG23" s="1061"/>
      <c r="AH23" s="1061"/>
      <c r="AI23" s="1061"/>
      <c r="AJ23" s="1070"/>
      <c r="AK23" s="1071"/>
      <c r="AL23" s="1072"/>
      <c r="AM23" s="1072"/>
      <c r="AN23" s="1072"/>
      <c r="AO23" s="1072"/>
      <c r="AP23" s="1061">
        <v>21050</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v>30260</v>
      </c>
      <c r="R28" s="1051"/>
      <c r="S28" s="1051"/>
      <c r="T28" s="1051"/>
      <c r="U28" s="1051"/>
      <c r="V28" s="1051">
        <v>28957</v>
      </c>
      <c r="W28" s="1051"/>
      <c r="X28" s="1051"/>
      <c r="Y28" s="1051"/>
      <c r="Z28" s="1051"/>
      <c r="AA28" s="1051">
        <v>1304</v>
      </c>
      <c r="AB28" s="1051"/>
      <c r="AC28" s="1051"/>
      <c r="AD28" s="1051"/>
      <c r="AE28" s="1052"/>
      <c r="AF28" s="1053">
        <v>1304</v>
      </c>
      <c r="AG28" s="1051"/>
      <c r="AH28" s="1051"/>
      <c r="AI28" s="1051"/>
      <c r="AJ28" s="1054"/>
      <c r="AK28" s="1042">
        <v>3465</v>
      </c>
      <c r="AL28" s="1043"/>
      <c r="AM28" s="1043"/>
      <c r="AN28" s="1043"/>
      <c r="AO28" s="1043"/>
      <c r="AP28" s="1043" t="s">
        <v>588</v>
      </c>
      <c r="AQ28" s="1043"/>
      <c r="AR28" s="1043"/>
      <c r="AS28" s="1043"/>
      <c r="AT28" s="1043"/>
      <c r="AU28" s="1043" t="s">
        <v>588</v>
      </c>
      <c r="AV28" s="1043"/>
      <c r="AW28" s="1043"/>
      <c r="AX28" s="1043"/>
      <c r="AY28" s="1043"/>
      <c r="AZ28" s="1044" t="s">
        <v>588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7137</v>
      </c>
      <c r="R29" s="1039"/>
      <c r="S29" s="1039"/>
      <c r="T29" s="1039"/>
      <c r="U29" s="1039"/>
      <c r="V29" s="1039">
        <v>6886</v>
      </c>
      <c r="W29" s="1039"/>
      <c r="X29" s="1039"/>
      <c r="Y29" s="1039"/>
      <c r="Z29" s="1039"/>
      <c r="AA29" s="1039">
        <v>252</v>
      </c>
      <c r="AB29" s="1039"/>
      <c r="AC29" s="1039"/>
      <c r="AD29" s="1039"/>
      <c r="AE29" s="1040"/>
      <c r="AF29" s="1035">
        <v>252</v>
      </c>
      <c r="AG29" s="1036"/>
      <c r="AH29" s="1036"/>
      <c r="AI29" s="1036"/>
      <c r="AJ29" s="1037"/>
      <c r="AK29" s="980">
        <v>3074</v>
      </c>
      <c r="AL29" s="971"/>
      <c r="AM29" s="971"/>
      <c r="AN29" s="971"/>
      <c r="AO29" s="971"/>
      <c r="AP29" s="971" t="s">
        <v>588</v>
      </c>
      <c r="AQ29" s="971"/>
      <c r="AR29" s="971"/>
      <c r="AS29" s="971"/>
      <c r="AT29" s="971"/>
      <c r="AU29" s="971" t="s">
        <v>588</v>
      </c>
      <c r="AV29" s="971"/>
      <c r="AW29" s="971"/>
      <c r="AX29" s="971"/>
      <c r="AY29" s="971"/>
      <c r="AZ29" s="1041" t="s">
        <v>588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20780</v>
      </c>
      <c r="R30" s="1039"/>
      <c r="S30" s="1039"/>
      <c r="T30" s="1039"/>
      <c r="U30" s="1039"/>
      <c r="V30" s="1039">
        <v>20035</v>
      </c>
      <c r="W30" s="1039"/>
      <c r="X30" s="1039"/>
      <c r="Y30" s="1039"/>
      <c r="Z30" s="1039"/>
      <c r="AA30" s="1039">
        <v>746</v>
      </c>
      <c r="AB30" s="1039"/>
      <c r="AC30" s="1039"/>
      <c r="AD30" s="1039"/>
      <c r="AE30" s="1040"/>
      <c r="AF30" s="1035">
        <v>746</v>
      </c>
      <c r="AG30" s="1036"/>
      <c r="AH30" s="1036"/>
      <c r="AI30" s="1036"/>
      <c r="AJ30" s="1037"/>
      <c r="AK30" s="980">
        <v>3654</v>
      </c>
      <c r="AL30" s="971"/>
      <c r="AM30" s="971"/>
      <c r="AN30" s="971"/>
      <c r="AO30" s="971"/>
      <c r="AP30" s="971" t="s">
        <v>588</v>
      </c>
      <c r="AQ30" s="971"/>
      <c r="AR30" s="971"/>
      <c r="AS30" s="971"/>
      <c r="AT30" s="971"/>
      <c r="AU30" s="971" t="s">
        <v>588</v>
      </c>
      <c r="AV30" s="971"/>
      <c r="AW30" s="971"/>
      <c r="AX30" s="971"/>
      <c r="AY30" s="971"/>
      <c r="AZ30" s="1041" t="s">
        <v>588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2301</v>
      </c>
      <c r="AG63" s="959"/>
      <c r="AH63" s="959"/>
      <c r="AI63" s="959"/>
      <c r="AJ63" s="1022"/>
      <c r="AK63" s="1023"/>
      <c r="AL63" s="963"/>
      <c r="AM63" s="963"/>
      <c r="AN63" s="963"/>
      <c r="AO63" s="963"/>
      <c r="AP63" s="959" t="s">
        <v>608</v>
      </c>
      <c r="AQ63" s="959"/>
      <c r="AR63" s="959"/>
      <c r="AS63" s="959"/>
      <c r="AT63" s="959"/>
      <c r="AU63" s="959" t="s">
        <v>608</v>
      </c>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417</v>
      </c>
      <c r="W66" s="1002"/>
      <c r="X66" s="1002"/>
      <c r="Y66" s="1002"/>
      <c r="Z66" s="1003"/>
      <c r="AA66" s="1001" t="s">
        <v>418</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589</v>
      </c>
      <c r="C68" s="986"/>
      <c r="D68" s="986"/>
      <c r="E68" s="986"/>
      <c r="F68" s="986"/>
      <c r="G68" s="986"/>
      <c r="H68" s="986"/>
      <c r="I68" s="986"/>
      <c r="J68" s="986"/>
      <c r="K68" s="986"/>
      <c r="L68" s="986"/>
      <c r="M68" s="986"/>
      <c r="N68" s="986"/>
      <c r="O68" s="986"/>
      <c r="P68" s="987"/>
      <c r="Q68" s="988">
        <v>7627</v>
      </c>
      <c r="R68" s="982"/>
      <c r="S68" s="982"/>
      <c r="T68" s="982"/>
      <c r="U68" s="982"/>
      <c r="V68" s="982">
        <v>7180</v>
      </c>
      <c r="W68" s="982"/>
      <c r="X68" s="982"/>
      <c r="Y68" s="982"/>
      <c r="Z68" s="982"/>
      <c r="AA68" s="982">
        <v>448</v>
      </c>
      <c r="AB68" s="982"/>
      <c r="AC68" s="982"/>
      <c r="AD68" s="982"/>
      <c r="AE68" s="982"/>
      <c r="AF68" s="982">
        <v>448</v>
      </c>
      <c r="AG68" s="982"/>
      <c r="AH68" s="982"/>
      <c r="AI68" s="982"/>
      <c r="AJ68" s="982"/>
      <c r="AK68" s="982">
        <v>150</v>
      </c>
      <c r="AL68" s="982"/>
      <c r="AM68" s="982"/>
      <c r="AN68" s="982"/>
      <c r="AO68" s="982"/>
      <c r="AP68" s="982">
        <v>3385</v>
      </c>
      <c r="AQ68" s="982"/>
      <c r="AR68" s="982"/>
      <c r="AS68" s="982"/>
      <c r="AT68" s="982"/>
      <c r="AU68" s="982">
        <v>146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590</v>
      </c>
      <c r="C69" s="975"/>
      <c r="D69" s="975"/>
      <c r="E69" s="975"/>
      <c r="F69" s="975"/>
      <c r="G69" s="975"/>
      <c r="H69" s="975"/>
      <c r="I69" s="975"/>
      <c r="J69" s="975"/>
      <c r="K69" s="975"/>
      <c r="L69" s="975"/>
      <c r="M69" s="975"/>
      <c r="N69" s="975"/>
      <c r="O69" s="975"/>
      <c r="P69" s="976"/>
      <c r="Q69" s="977">
        <v>209690</v>
      </c>
      <c r="R69" s="971"/>
      <c r="S69" s="971"/>
      <c r="T69" s="971"/>
      <c r="U69" s="971"/>
      <c r="V69" s="971">
        <v>191668</v>
      </c>
      <c r="W69" s="971"/>
      <c r="X69" s="971"/>
      <c r="Y69" s="971"/>
      <c r="Z69" s="971"/>
      <c r="AA69" s="971">
        <v>18022</v>
      </c>
      <c r="AB69" s="971"/>
      <c r="AC69" s="971"/>
      <c r="AD69" s="971"/>
      <c r="AE69" s="971"/>
      <c r="AF69" s="971">
        <v>39212</v>
      </c>
      <c r="AG69" s="971"/>
      <c r="AH69" s="971"/>
      <c r="AI69" s="971"/>
      <c r="AJ69" s="971"/>
      <c r="AK69" s="971" t="s">
        <v>606</v>
      </c>
      <c r="AL69" s="971"/>
      <c r="AM69" s="971"/>
      <c r="AN69" s="971"/>
      <c r="AO69" s="971"/>
      <c r="AP69" s="971" t="s">
        <v>606</v>
      </c>
      <c r="AQ69" s="971"/>
      <c r="AR69" s="971"/>
      <c r="AS69" s="971"/>
      <c r="AT69" s="971"/>
      <c r="AU69" s="971" t="s">
        <v>606</v>
      </c>
      <c r="AV69" s="971"/>
      <c r="AW69" s="971"/>
      <c r="AX69" s="971"/>
      <c r="AY69" s="971"/>
      <c r="AZ69" s="972" t="s">
        <v>605</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591</v>
      </c>
      <c r="C70" s="975"/>
      <c r="D70" s="975"/>
      <c r="E70" s="975"/>
      <c r="F70" s="975"/>
      <c r="G70" s="975"/>
      <c r="H70" s="975"/>
      <c r="I70" s="975"/>
      <c r="J70" s="975"/>
      <c r="K70" s="975"/>
      <c r="L70" s="975"/>
      <c r="M70" s="975"/>
      <c r="N70" s="975"/>
      <c r="O70" s="975"/>
      <c r="P70" s="976"/>
      <c r="Q70" s="977">
        <v>108542</v>
      </c>
      <c r="R70" s="971"/>
      <c r="S70" s="971"/>
      <c r="T70" s="971"/>
      <c r="U70" s="971"/>
      <c r="V70" s="971">
        <v>104627</v>
      </c>
      <c r="W70" s="971"/>
      <c r="X70" s="971"/>
      <c r="Y70" s="971"/>
      <c r="Z70" s="971"/>
      <c r="AA70" s="971">
        <v>3915</v>
      </c>
      <c r="AB70" s="971"/>
      <c r="AC70" s="971"/>
      <c r="AD70" s="971"/>
      <c r="AE70" s="971"/>
      <c r="AF70" s="971">
        <v>3732</v>
      </c>
      <c r="AG70" s="971"/>
      <c r="AH70" s="971"/>
      <c r="AI70" s="971"/>
      <c r="AJ70" s="971"/>
      <c r="AK70" s="971">
        <v>9372</v>
      </c>
      <c r="AL70" s="971"/>
      <c r="AM70" s="971"/>
      <c r="AN70" s="971"/>
      <c r="AO70" s="971"/>
      <c r="AP70" s="971">
        <v>77752</v>
      </c>
      <c r="AQ70" s="971"/>
      <c r="AR70" s="971"/>
      <c r="AS70" s="971"/>
      <c r="AT70" s="971"/>
      <c r="AU70" s="971">
        <v>1555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592</v>
      </c>
      <c r="C71" s="975"/>
      <c r="D71" s="975"/>
      <c r="E71" s="975"/>
      <c r="F71" s="975"/>
      <c r="G71" s="975"/>
      <c r="H71" s="975"/>
      <c r="I71" s="975"/>
      <c r="J71" s="975"/>
      <c r="K71" s="975"/>
      <c r="L71" s="975"/>
      <c r="M71" s="975"/>
      <c r="N71" s="975"/>
      <c r="O71" s="975"/>
      <c r="P71" s="976"/>
      <c r="Q71" s="977">
        <v>7352</v>
      </c>
      <c r="R71" s="971"/>
      <c r="S71" s="971"/>
      <c r="T71" s="971"/>
      <c r="U71" s="971"/>
      <c r="V71" s="971">
        <v>7276</v>
      </c>
      <c r="W71" s="971"/>
      <c r="X71" s="971"/>
      <c r="Y71" s="971"/>
      <c r="Z71" s="971"/>
      <c r="AA71" s="971">
        <v>76</v>
      </c>
      <c r="AB71" s="971"/>
      <c r="AC71" s="971"/>
      <c r="AD71" s="971"/>
      <c r="AE71" s="971"/>
      <c r="AF71" s="971">
        <v>76</v>
      </c>
      <c r="AG71" s="971"/>
      <c r="AH71" s="971"/>
      <c r="AI71" s="971"/>
      <c r="AJ71" s="971"/>
      <c r="AK71" s="971">
        <v>3086</v>
      </c>
      <c r="AL71" s="971"/>
      <c r="AM71" s="971"/>
      <c r="AN71" s="971"/>
      <c r="AO71" s="971"/>
      <c r="AP71" s="971" t="s">
        <v>606</v>
      </c>
      <c r="AQ71" s="971"/>
      <c r="AR71" s="971"/>
      <c r="AS71" s="971"/>
      <c r="AT71" s="971"/>
      <c r="AU71" s="971" t="s">
        <v>606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593</v>
      </c>
      <c r="C72" s="975"/>
      <c r="D72" s="975"/>
      <c r="E72" s="975"/>
      <c r="F72" s="975"/>
      <c r="G72" s="975"/>
      <c r="H72" s="975"/>
      <c r="I72" s="975"/>
      <c r="J72" s="975"/>
      <c r="K72" s="975"/>
      <c r="L72" s="975"/>
      <c r="M72" s="975"/>
      <c r="N72" s="975"/>
      <c r="O72" s="975"/>
      <c r="P72" s="976"/>
      <c r="Q72" s="977">
        <v>1524702</v>
      </c>
      <c r="R72" s="971"/>
      <c r="S72" s="971"/>
      <c r="T72" s="971"/>
      <c r="U72" s="971"/>
      <c r="V72" s="971">
        <v>1496148</v>
      </c>
      <c r="W72" s="971"/>
      <c r="X72" s="971"/>
      <c r="Y72" s="971"/>
      <c r="Z72" s="971"/>
      <c r="AA72" s="971">
        <v>28554</v>
      </c>
      <c r="AB72" s="971"/>
      <c r="AC72" s="971"/>
      <c r="AD72" s="971"/>
      <c r="AE72" s="971"/>
      <c r="AF72" s="971">
        <v>28554</v>
      </c>
      <c r="AG72" s="971"/>
      <c r="AH72" s="971"/>
      <c r="AI72" s="971"/>
      <c r="AJ72" s="971"/>
      <c r="AK72" s="971">
        <v>15234</v>
      </c>
      <c r="AL72" s="971"/>
      <c r="AM72" s="971"/>
      <c r="AN72" s="971"/>
      <c r="AO72" s="971"/>
      <c r="AP72" s="971" t="s">
        <v>606</v>
      </c>
      <c r="AQ72" s="971"/>
      <c r="AR72" s="971"/>
      <c r="AS72" s="971"/>
      <c r="AT72" s="971"/>
      <c r="AU72" s="971" t="s">
        <v>606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72021</v>
      </c>
      <c r="AG88" s="959"/>
      <c r="AH88" s="959"/>
      <c r="AI88" s="959"/>
      <c r="AJ88" s="959"/>
      <c r="AK88" s="963"/>
      <c r="AL88" s="963"/>
      <c r="AM88" s="963"/>
      <c r="AN88" s="963"/>
      <c r="AO88" s="963"/>
      <c r="AP88" s="959">
        <v>81137</v>
      </c>
      <c r="AQ88" s="959"/>
      <c r="AR88" s="959"/>
      <c r="AS88" s="959"/>
      <c r="AT88" s="959"/>
      <c r="AU88" s="959">
        <v>1701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518</v>
      </c>
      <c r="CS102" s="953"/>
      <c r="CT102" s="953"/>
      <c r="CU102" s="953"/>
      <c r="CV102" s="954"/>
      <c r="CW102" s="952">
        <v>467</v>
      </c>
      <c r="CX102" s="953"/>
      <c r="CY102" s="953"/>
      <c r="CZ102" s="953"/>
      <c r="DA102" s="954"/>
      <c r="DB102" s="952">
        <v>3</v>
      </c>
      <c r="DC102" s="953"/>
      <c r="DD102" s="953"/>
      <c r="DE102" s="953"/>
      <c r="DF102" s="954"/>
      <c r="DG102" s="952">
        <v>297</v>
      </c>
      <c r="DH102" s="953"/>
      <c r="DI102" s="953"/>
      <c r="DJ102" s="953"/>
      <c r="DK102" s="954"/>
      <c r="DL102" s="952" t="s">
        <v>606</v>
      </c>
      <c r="DM102" s="953"/>
      <c r="DN102" s="953"/>
      <c r="DO102" s="953"/>
      <c r="DP102" s="954"/>
      <c r="DQ102" s="952" t="s">
        <v>606</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313</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313</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313</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2253046</v>
      </c>
      <c r="AB110" s="889"/>
      <c r="AC110" s="889"/>
      <c r="AD110" s="889"/>
      <c r="AE110" s="890"/>
      <c r="AF110" s="891">
        <v>2584096</v>
      </c>
      <c r="AG110" s="889"/>
      <c r="AH110" s="889"/>
      <c r="AI110" s="889"/>
      <c r="AJ110" s="890"/>
      <c r="AK110" s="891">
        <v>2248737</v>
      </c>
      <c r="AL110" s="889"/>
      <c r="AM110" s="889"/>
      <c r="AN110" s="889"/>
      <c r="AO110" s="890"/>
      <c r="AP110" s="892">
        <v>3.1</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24717391</v>
      </c>
      <c r="BR110" s="842"/>
      <c r="BS110" s="842"/>
      <c r="BT110" s="842"/>
      <c r="BU110" s="842"/>
      <c r="BV110" s="842">
        <v>22741408</v>
      </c>
      <c r="BW110" s="842"/>
      <c r="BX110" s="842"/>
      <c r="BY110" s="842"/>
      <c r="BZ110" s="842"/>
      <c r="CA110" s="842">
        <v>21050306</v>
      </c>
      <c r="CB110" s="842"/>
      <c r="CC110" s="842"/>
      <c r="CD110" s="842"/>
      <c r="CE110" s="842"/>
      <c r="CF110" s="866">
        <v>28.8</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413</v>
      </c>
      <c r="DH110" s="842"/>
      <c r="DI110" s="842"/>
      <c r="DJ110" s="842"/>
      <c r="DK110" s="842"/>
      <c r="DL110" s="842" t="s">
        <v>440</v>
      </c>
      <c r="DM110" s="842"/>
      <c r="DN110" s="842"/>
      <c r="DO110" s="842"/>
      <c r="DP110" s="842"/>
      <c r="DQ110" s="842" t="s">
        <v>441</v>
      </c>
      <c r="DR110" s="842"/>
      <c r="DS110" s="842"/>
      <c r="DT110" s="842"/>
      <c r="DU110" s="842"/>
      <c r="DV110" s="843" t="s">
        <v>440</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440</v>
      </c>
      <c r="AB111" s="919"/>
      <c r="AC111" s="919"/>
      <c r="AD111" s="919"/>
      <c r="AE111" s="920"/>
      <c r="AF111" s="921" t="s">
        <v>441</v>
      </c>
      <c r="AG111" s="919"/>
      <c r="AH111" s="919"/>
      <c r="AI111" s="919"/>
      <c r="AJ111" s="920"/>
      <c r="AK111" s="921" t="s">
        <v>443</v>
      </c>
      <c r="AL111" s="919"/>
      <c r="AM111" s="919"/>
      <c r="AN111" s="919"/>
      <c r="AO111" s="920"/>
      <c r="AP111" s="922" t="s">
        <v>443</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134251</v>
      </c>
      <c r="BR111" s="817"/>
      <c r="BS111" s="817"/>
      <c r="BT111" s="817"/>
      <c r="BU111" s="817"/>
      <c r="BV111" s="817">
        <v>299421</v>
      </c>
      <c r="BW111" s="817"/>
      <c r="BX111" s="817"/>
      <c r="BY111" s="817"/>
      <c r="BZ111" s="817"/>
      <c r="CA111" s="817">
        <v>339216</v>
      </c>
      <c r="CB111" s="817"/>
      <c r="CC111" s="817"/>
      <c r="CD111" s="817"/>
      <c r="CE111" s="817"/>
      <c r="CF111" s="875">
        <v>0.5</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24080</v>
      </c>
      <c r="DH111" s="817"/>
      <c r="DI111" s="817"/>
      <c r="DJ111" s="817"/>
      <c r="DK111" s="817"/>
      <c r="DL111" s="817">
        <v>60200</v>
      </c>
      <c r="DM111" s="817"/>
      <c r="DN111" s="817"/>
      <c r="DO111" s="817"/>
      <c r="DP111" s="817"/>
      <c r="DQ111" s="817">
        <v>48160</v>
      </c>
      <c r="DR111" s="817"/>
      <c r="DS111" s="817"/>
      <c r="DT111" s="817"/>
      <c r="DU111" s="817"/>
      <c r="DV111" s="794">
        <v>0.1</v>
      </c>
      <c r="DW111" s="794"/>
      <c r="DX111" s="794"/>
      <c r="DY111" s="794"/>
      <c r="DZ111" s="795"/>
    </row>
    <row r="112" spans="1:131" s="230" customFormat="1" ht="26.25" customHeight="1" x14ac:dyDescent="0.15">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360352</v>
      </c>
      <c r="AB112" s="780"/>
      <c r="AC112" s="780"/>
      <c r="AD112" s="780"/>
      <c r="AE112" s="781"/>
      <c r="AF112" s="782">
        <v>348798</v>
      </c>
      <c r="AG112" s="780"/>
      <c r="AH112" s="780"/>
      <c r="AI112" s="780"/>
      <c r="AJ112" s="781"/>
      <c r="AK112" s="782">
        <v>348798</v>
      </c>
      <c r="AL112" s="780"/>
      <c r="AM112" s="780"/>
      <c r="AN112" s="780"/>
      <c r="AO112" s="781"/>
      <c r="AP112" s="824">
        <v>0.5</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t="s">
        <v>440</v>
      </c>
      <c r="BR112" s="817"/>
      <c r="BS112" s="817"/>
      <c r="BT112" s="817"/>
      <c r="BU112" s="817"/>
      <c r="BV112" s="817" t="s">
        <v>449</v>
      </c>
      <c r="BW112" s="817"/>
      <c r="BX112" s="817"/>
      <c r="BY112" s="817"/>
      <c r="BZ112" s="817"/>
      <c r="CA112" s="817" t="s">
        <v>443</v>
      </c>
      <c r="CB112" s="817"/>
      <c r="CC112" s="817"/>
      <c r="CD112" s="817"/>
      <c r="CE112" s="817"/>
      <c r="CF112" s="875" t="s">
        <v>441</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440</v>
      </c>
      <c r="DH112" s="817"/>
      <c r="DI112" s="817"/>
      <c r="DJ112" s="817"/>
      <c r="DK112" s="817"/>
      <c r="DL112" s="817" t="s">
        <v>443</v>
      </c>
      <c r="DM112" s="817"/>
      <c r="DN112" s="817"/>
      <c r="DO112" s="817"/>
      <c r="DP112" s="817"/>
      <c r="DQ112" s="817" t="s">
        <v>441</v>
      </c>
      <c r="DR112" s="817"/>
      <c r="DS112" s="817"/>
      <c r="DT112" s="817"/>
      <c r="DU112" s="817"/>
      <c r="DV112" s="794" t="s">
        <v>449</v>
      </c>
      <c r="DW112" s="794"/>
      <c r="DX112" s="794"/>
      <c r="DY112" s="794"/>
      <c r="DZ112" s="795"/>
    </row>
    <row r="113" spans="1:130" s="230" customFormat="1" ht="26.25" customHeight="1" x14ac:dyDescent="0.15">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t="s">
        <v>443</v>
      </c>
      <c r="AB113" s="919"/>
      <c r="AC113" s="919"/>
      <c r="AD113" s="919"/>
      <c r="AE113" s="920"/>
      <c r="AF113" s="921" t="s">
        <v>440</v>
      </c>
      <c r="AG113" s="919"/>
      <c r="AH113" s="919"/>
      <c r="AI113" s="919"/>
      <c r="AJ113" s="920"/>
      <c r="AK113" s="921" t="s">
        <v>440</v>
      </c>
      <c r="AL113" s="919"/>
      <c r="AM113" s="919"/>
      <c r="AN113" s="919"/>
      <c r="AO113" s="920"/>
      <c r="AP113" s="922" t="s">
        <v>440</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1344073</v>
      </c>
      <c r="BR113" s="817"/>
      <c r="BS113" s="817"/>
      <c r="BT113" s="817"/>
      <c r="BU113" s="817"/>
      <c r="BV113" s="817">
        <v>1504696</v>
      </c>
      <c r="BW113" s="817"/>
      <c r="BX113" s="817"/>
      <c r="BY113" s="817"/>
      <c r="BZ113" s="817"/>
      <c r="CA113" s="817">
        <v>1700585</v>
      </c>
      <c r="CB113" s="817"/>
      <c r="CC113" s="817"/>
      <c r="CD113" s="817"/>
      <c r="CE113" s="817"/>
      <c r="CF113" s="875">
        <v>2.2999999999999998</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449</v>
      </c>
      <c r="DH113" s="780"/>
      <c r="DI113" s="780"/>
      <c r="DJ113" s="780"/>
      <c r="DK113" s="781"/>
      <c r="DL113" s="782" t="s">
        <v>449</v>
      </c>
      <c r="DM113" s="780"/>
      <c r="DN113" s="780"/>
      <c r="DO113" s="780"/>
      <c r="DP113" s="781"/>
      <c r="DQ113" s="782" t="s">
        <v>441</v>
      </c>
      <c r="DR113" s="780"/>
      <c r="DS113" s="780"/>
      <c r="DT113" s="780"/>
      <c r="DU113" s="781"/>
      <c r="DV113" s="824" t="s">
        <v>443</v>
      </c>
      <c r="DW113" s="825"/>
      <c r="DX113" s="825"/>
      <c r="DY113" s="825"/>
      <c r="DZ113" s="826"/>
    </row>
    <row r="114" spans="1:130" s="230"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99234</v>
      </c>
      <c r="AB114" s="780"/>
      <c r="AC114" s="780"/>
      <c r="AD114" s="780"/>
      <c r="AE114" s="781"/>
      <c r="AF114" s="782">
        <v>96425</v>
      </c>
      <c r="AG114" s="780"/>
      <c r="AH114" s="780"/>
      <c r="AI114" s="780"/>
      <c r="AJ114" s="781"/>
      <c r="AK114" s="782">
        <v>91628</v>
      </c>
      <c r="AL114" s="780"/>
      <c r="AM114" s="780"/>
      <c r="AN114" s="780"/>
      <c r="AO114" s="781"/>
      <c r="AP114" s="824">
        <v>0.1</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11787503</v>
      </c>
      <c r="BR114" s="817"/>
      <c r="BS114" s="817"/>
      <c r="BT114" s="817"/>
      <c r="BU114" s="817"/>
      <c r="BV114" s="817">
        <v>12104336</v>
      </c>
      <c r="BW114" s="817"/>
      <c r="BX114" s="817"/>
      <c r="BY114" s="817"/>
      <c r="BZ114" s="817"/>
      <c r="CA114" s="817">
        <v>11350082</v>
      </c>
      <c r="CB114" s="817"/>
      <c r="CC114" s="817"/>
      <c r="CD114" s="817"/>
      <c r="CE114" s="817"/>
      <c r="CF114" s="875">
        <v>15.5</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440</v>
      </c>
      <c r="DH114" s="780"/>
      <c r="DI114" s="780"/>
      <c r="DJ114" s="780"/>
      <c r="DK114" s="781"/>
      <c r="DL114" s="782" t="s">
        <v>449</v>
      </c>
      <c r="DM114" s="780"/>
      <c r="DN114" s="780"/>
      <c r="DO114" s="780"/>
      <c r="DP114" s="781"/>
      <c r="DQ114" s="782" t="s">
        <v>441</v>
      </c>
      <c r="DR114" s="780"/>
      <c r="DS114" s="780"/>
      <c r="DT114" s="780"/>
      <c r="DU114" s="781"/>
      <c r="DV114" s="824" t="s">
        <v>449</v>
      </c>
      <c r="DW114" s="825"/>
      <c r="DX114" s="825"/>
      <c r="DY114" s="825"/>
      <c r="DZ114" s="826"/>
    </row>
    <row r="115" spans="1:130" s="230" customFormat="1" ht="26.25" customHeight="1" x14ac:dyDescent="0.15">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869863</v>
      </c>
      <c r="AB115" s="919"/>
      <c r="AC115" s="919"/>
      <c r="AD115" s="919"/>
      <c r="AE115" s="920"/>
      <c r="AF115" s="921">
        <v>352712</v>
      </c>
      <c r="AG115" s="919"/>
      <c r="AH115" s="919"/>
      <c r="AI115" s="919"/>
      <c r="AJ115" s="920"/>
      <c r="AK115" s="921">
        <v>441476</v>
      </c>
      <c r="AL115" s="919"/>
      <c r="AM115" s="919"/>
      <c r="AN115" s="919"/>
      <c r="AO115" s="920"/>
      <c r="AP115" s="922">
        <v>0.6</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449</v>
      </c>
      <c r="BR115" s="817"/>
      <c r="BS115" s="817"/>
      <c r="BT115" s="817"/>
      <c r="BU115" s="817"/>
      <c r="BV115" s="817" t="s">
        <v>440</v>
      </c>
      <c r="BW115" s="817"/>
      <c r="BX115" s="817"/>
      <c r="BY115" s="817"/>
      <c r="BZ115" s="817"/>
      <c r="CA115" s="817" t="s">
        <v>440</v>
      </c>
      <c r="CB115" s="817"/>
      <c r="CC115" s="817"/>
      <c r="CD115" s="817"/>
      <c r="CE115" s="817"/>
      <c r="CF115" s="875" t="s">
        <v>449</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110171</v>
      </c>
      <c r="DH115" s="780"/>
      <c r="DI115" s="780"/>
      <c r="DJ115" s="780"/>
      <c r="DK115" s="781"/>
      <c r="DL115" s="782">
        <v>239221</v>
      </c>
      <c r="DM115" s="780"/>
      <c r="DN115" s="780"/>
      <c r="DO115" s="780"/>
      <c r="DP115" s="781"/>
      <c r="DQ115" s="782">
        <v>291056</v>
      </c>
      <c r="DR115" s="780"/>
      <c r="DS115" s="780"/>
      <c r="DT115" s="780"/>
      <c r="DU115" s="781"/>
      <c r="DV115" s="824">
        <v>0.4</v>
      </c>
      <c r="DW115" s="825"/>
      <c r="DX115" s="825"/>
      <c r="DY115" s="825"/>
      <c r="DZ115" s="826"/>
    </row>
    <row r="116" spans="1:130" s="230" customFormat="1" ht="26.25" customHeight="1" x14ac:dyDescent="0.15">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440</v>
      </c>
      <c r="AB116" s="780"/>
      <c r="AC116" s="780"/>
      <c r="AD116" s="780"/>
      <c r="AE116" s="781"/>
      <c r="AF116" s="782" t="s">
        <v>449</v>
      </c>
      <c r="AG116" s="780"/>
      <c r="AH116" s="780"/>
      <c r="AI116" s="780"/>
      <c r="AJ116" s="781"/>
      <c r="AK116" s="782" t="s">
        <v>441</v>
      </c>
      <c r="AL116" s="780"/>
      <c r="AM116" s="780"/>
      <c r="AN116" s="780"/>
      <c r="AO116" s="781"/>
      <c r="AP116" s="824" t="s">
        <v>440</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449</v>
      </c>
      <c r="BR116" s="817"/>
      <c r="BS116" s="817"/>
      <c r="BT116" s="817"/>
      <c r="BU116" s="817"/>
      <c r="BV116" s="817" t="s">
        <v>441</v>
      </c>
      <c r="BW116" s="817"/>
      <c r="BX116" s="817"/>
      <c r="BY116" s="817"/>
      <c r="BZ116" s="817"/>
      <c r="CA116" s="817" t="s">
        <v>449</v>
      </c>
      <c r="CB116" s="817"/>
      <c r="CC116" s="817"/>
      <c r="CD116" s="817"/>
      <c r="CE116" s="817"/>
      <c r="CF116" s="875" t="s">
        <v>441</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440</v>
      </c>
      <c r="DH116" s="780"/>
      <c r="DI116" s="780"/>
      <c r="DJ116" s="780"/>
      <c r="DK116" s="781"/>
      <c r="DL116" s="782" t="s">
        <v>449</v>
      </c>
      <c r="DM116" s="780"/>
      <c r="DN116" s="780"/>
      <c r="DO116" s="780"/>
      <c r="DP116" s="781"/>
      <c r="DQ116" s="782" t="s">
        <v>440</v>
      </c>
      <c r="DR116" s="780"/>
      <c r="DS116" s="780"/>
      <c r="DT116" s="780"/>
      <c r="DU116" s="781"/>
      <c r="DV116" s="824" t="s">
        <v>449</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3582495</v>
      </c>
      <c r="AB117" s="903"/>
      <c r="AC117" s="903"/>
      <c r="AD117" s="903"/>
      <c r="AE117" s="904"/>
      <c r="AF117" s="905">
        <v>3382031</v>
      </c>
      <c r="AG117" s="903"/>
      <c r="AH117" s="903"/>
      <c r="AI117" s="903"/>
      <c r="AJ117" s="904"/>
      <c r="AK117" s="905">
        <v>3130639</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397</v>
      </c>
      <c r="BR117" s="817"/>
      <c r="BS117" s="817"/>
      <c r="BT117" s="817"/>
      <c r="BU117" s="817"/>
      <c r="BV117" s="817" t="s">
        <v>397</v>
      </c>
      <c r="BW117" s="817"/>
      <c r="BX117" s="817"/>
      <c r="BY117" s="817"/>
      <c r="BZ117" s="817"/>
      <c r="CA117" s="817" t="s">
        <v>465</v>
      </c>
      <c r="CB117" s="817"/>
      <c r="CC117" s="817"/>
      <c r="CD117" s="817"/>
      <c r="CE117" s="817"/>
      <c r="CF117" s="875" t="s">
        <v>440</v>
      </c>
      <c r="CG117" s="876"/>
      <c r="CH117" s="876"/>
      <c r="CI117" s="876"/>
      <c r="CJ117" s="876"/>
      <c r="CK117" s="927"/>
      <c r="CL117" s="821"/>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397</v>
      </c>
      <c r="DH117" s="780"/>
      <c r="DI117" s="780"/>
      <c r="DJ117" s="780"/>
      <c r="DK117" s="781"/>
      <c r="DL117" s="782" t="s">
        <v>467</v>
      </c>
      <c r="DM117" s="780"/>
      <c r="DN117" s="780"/>
      <c r="DO117" s="780"/>
      <c r="DP117" s="781"/>
      <c r="DQ117" s="782" t="s">
        <v>449</v>
      </c>
      <c r="DR117" s="780"/>
      <c r="DS117" s="780"/>
      <c r="DT117" s="780"/>
      <c r="DU117" s="781"/>
      <c r="DV117" s="824" t="s">
        <v>440</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313</v>
      </c>
      <c r="AL118" s="896"/>
      <c r="AM118" s="896"/>
      <c r="AN118" s="896"/>
      <c r="AO118" s="897"/>
      <c r="AP118" s="899" t="s">
        <v>434</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465</v>
      </c>
      <c r="BR118" s="845"/>
      <c r="BS118" s="845"/>
      <c r="BT118" s="845"/>
      <c r="BU118" s="845"/>
      <c r="BV118" s="845" t="s">
        <v>469</v>
      </c>
      <c r="BW118" s="845"/>
      <c r="BX118" s="845"/>
      <c r="BY118" s="845"/>
      <c r="BZ118" s="845"/>
      <c r="CA118" s="845" t="s">
        <v>443</v>
      </c>
      <c r="CB118" s="845"/>
      <c r="CC118" s="845"/>
      <c r="CD118" s="845"/>
      <c r="CE118" s="845"/>
      <c r="CF118" s="875" t="s">
        <v>397</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471</v>
      </c>
      <c r="DH118" s="780"/>
      <c r="DI118" s="780"/>
      <c r="DJ118" s="780"/>
      <c r="DK118" s="781"/>
      <c r="DL118" s="782" t="s">
        <v>472</v>
      </c>
      <c r="DM118" s="780"/>
      <c r="DN118" s="780"/>
      <c r="DO118" s="780"/>
      <c r="DP118" s="781"/>
      <c r="DQ118" s="782" t="s">
        <v>449</v>
      </c>
      <c r="DR118" s="780"/>
      <c r="DS118" s="780"/>
      <c r="DT118" s="780"/>
      <c r="DU118" s="781"/>
      <c r="DV118" s="824" t="s">
        <v>473</v>
      </c>
      <c r="DW118" s="825"/>
      <c r="DX118" s="825"/>
      <c r="DY118" s="825"/>
      <c r="DZ118" s="826"/>
    </row>
    <row r="119" spans="1:130" s="230" customFormat="1" ht="26.25" customHeight="1" x14ac:dyDescent="0.15">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397</v>
      </c>
      <c r="AB119" s="889"/>
      <c r="AC119" s="889"/>
      <c r="AD119" s="889"/>
      <c r="AE119" s="890"/>
      <c r="AF119" s="891" t="s">
        <v>449</v>
      </c>
      <c r="AG119" s="889"/>
      <c r="AH119" s="889"/>
      <c r="AI119" s="889"/>
      <c r="AJ119" s="890"/>
      <c r="AK119" s="891" t="s">
        <v>449</v>
      </c>
      <c r="AL119" s="889"/>
      <c r="AM119" s="889"/>
      <c r="AN119" s="889"/>
      <c r="AO119" s="890"/>
      <c r="AP119" s="892" t="s">
        <v>474</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475</v>
      </c>
      <c r="BP119" s="878"/>
      <c r="BQ119" s="879">
        <v>37983218</v>
      </c>
      <c r="BR119" s="845"/>
      <c r="BS119" s="845"/>
      <c r="BT119" s="845"/>
      <c r="BU119" s="845"/>
      <c r="BV119" s="845">
        <v>36649861</v>
      </c>
      <c r="BW119" s="845"/>
      <c r="BX119" s="845"/>
      <c r="BY119" s="845"/>
      <c r="BZ119" s="845"/>
      <c r="CA119" s="845">
        <v>34440189</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473</v>
      </c>
      <c r="DH119" s="764"/>
      <c r="DI119" s="764"/>
      <c r="DJ119" s="764"/>
      <c r="DK119" s="765"/>
      <c r="DL119" s="766" t="s">
        <v>465</v>
      </c>
      <c r="DM119" s="764"/>
      <c r="DN119" s="764"/>
      <c r="DO119" s="764"/>
      <c r="DP119" s="765"/>
      <c r="DQ119" s="766" t="s">
        <v>449</v>
      </c>
      <c r="DR119" s="764"/>
      <c r="DS119" s="764"/>
      <c r="DT119" s="764"/>
      <c r="DU119" s="765"/>
      <c r="DV119" s="848" t="s">
        <v>474</v>
      </c>
      <c r="DW119" s="849"/>
      <c r="DX119" s="849"/>
      <c r="DY119" s="849"/>
      <c r="DZ119" s="850"/>
    </row>
    <row r="120" spans="1:130" s="230" customFormat="1" ht="26.25" customHeight="1" x14ac:dyDescent="0.15">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12040</v>
      </c>
      <c r="AB120" s="780"/>
      <c r="AC120" s="780"/>
      <c r="AD120" s="780"/>
      <c r="AE120" s="781"/>
      <c r="AF120" s="782">
        <v>12040</v>
      </c>
      <c r="AG120" s="780"/>
      <c r="AH120" s="780"/>
      <c r="AI120" s="780"/>
      <c r="AJ120" s="781"/>
      <c r="AK120" s="782">
        <v>12040</v>
      </c>
      <c r="AL120" s="780"/>
      <c r="AM120" s="780"/>
      <c r="AN120" s="780"/>
      <c r="AO120" s="781"/>
      <c r="AP120" s="824">
        <v>0</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35871336</v>
      </c>
      <c r="BR120" s="842"/>
      <c r="BS120" s="842"/>
      <c r="BT120" s="842"/>
      <c r="BU120" s="842"/>
      <c r="BV120" s="842">
        <v>48124698</v>
      </c>
      <c r="BW120" s="842"/>
      <c r="BX120" s="842"/>
      <c r="BY120" s="842"/>
      <c r="BZ120" s="842"/>
      <c r="CA120" s="842">
        <v>54687617</v>
      </c>
      <c r="CB120" s="842"/>
      <c r="CC120" s="842"/>
      <c r="CD120" s="842"/>
      <c r="CE120" s="842"/>
      <c r="CF120" s="866">
        <v>74.7</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t="s">
        <v>473</v>
      </c>
      <c r="DH120" s="842"/>
      <c r="DI120" s="842"/>
      <c r="DJ120" s="842"/>
      <c r="DK120" s="842"/>
      <c r="DL120" s="842" t="s">
        <v>443</v>
      </c>
      <c r="DM120" s="842"/>
      <c r="DN120" s="842"/>
      <c r="DO120" s="842"/>
      <c r="DP120" s="842"/>
      <c r="DQ120" s="842" t="s">
        <v>397</v>
      </c>
      <c r="DR120" s="842"/>
      <c r="DS120" s="842"/>
      <c r="DT120" s="842"/>
      <c r="DU120" s="842"/>
      <c r="DV120" s="843" t="s">
        <v>440</v>
      </c>
      <c r="DW120" s="843"/>
      <c r="DX120" s="843"/>
      <c r="DY120" s="843"/>
      <c r="DZ120" s="844"/>
    </row>
    <row r="121" spans="1:130" s="230" customFormat="1" ht="26.25" customHeight="1" x14ac:dyDescent="0.15">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482</v>
      </c>
      <c r="AB121" s="780"/>
      <c r="AC121" s="780"/>
      <c r="AD121" s="780"/>
      <c r="AE121" s="781"/>
      <c r="AF121" s="782" t="s">
        <v>465</v>
      </c>
      <c r="AG121" s="780"/>
      <c r="AH121" s="780"/>
      <c r="AI121" s="780"/>
      <c r="AJ121" s="781"/>
      <c r="AK121" s="782" t="s">
        <v>469</v>
      </c>
      <c r="AL121" s="780"/>
      <c r="AM121" s="780"/>
      <c r="AN121" s="780"/>
      <c r="AO121" s="781"/>
      <c r="AP121" s="824" t="s">
        <v>469</v>
      </c>
      <c r="AQ121" s="825"/>
      <c r="AR121" s="825"/>
      <c r="AS121" s="825"/>
      <c r="AT121" s="826"/>
      <c r="AU121" s="883"/>
      <c r="AV121" s="884"/>
      <c r="AW121" s="884"/>
      <c r="AX121" s="884"/>
      <c r="AY121" s="885"/>
      <c r="AZ121" s="815" t="s">
        <v>483</v>
      </c>
      <c r="BA121" s="752"/>
      <c r="BB121" s="752"/>
      <c r="BC121" s="752"/>
      <c r="BD121" s="752"/>
      <c r="BE121" s="752"/>
      <c r="BF121" s="752"/>
      <c r="BG121" s="752"/>
      <c r="BH121" s="752"/>
      <c r="BI121" s="752"/>
      <c r="BJ121" s="752"/>
      <c r="BK121" s="752"/>
      <c r="BL121" s="752"/>
      <c r="BM121" s="752"/>
      <c r="BN121" s="752"/>
      <c r="BO121" s="752"/>
      <c r="BP121" s="753"/>
      <c r="BQ121" s="816">
        <v>2491</v>
      </c>
      <c r="BR121" s="817"/>
      <c r="BS121" s="817"/>
      <c r="BT121" s="817"/>
      <c r="BU121" s="817"/>
      <c r="BV121" s="817">
        <v>1768</v>
      </c>
      <c r="BW121" s="817"/>
      <c r="BX121" s="817"/>
      <c r="BY121" s="817"/>
      <c r="BZ121" s="817"/>
      <c r="CA121" s="817">
        <v>2580</v>
      </c>
      <c r="CB121" s="817"/>
      <c r="CC121" s="817"/>
      <c r="CD121" s="817"/>
      <c r="CE121" s="817"/>
      <c r="CF121" s="875">
        <v>0</v>
      </c>
      <c r="CG121" s="876"/>
      <c r="CH121" s="876"/>
      <c r="CI121" s="876"/>
      <c r="CJ121" s="876"/>
      <c r="CK121" s="869"/>
      <c r="CL121" s="855"/>
      <c r="CM121" s="855"/>
      <c r="CN121" s="855"/>
      <c r="CO121" s="856"/>
      <c r="CP121" s="835" t="s">
        <v>484</v>
      </c>
      <c r="CQ121" s="836"/>
      <c r="CR121" s="836"/>
      <c r="CS121" s="836"/>
      <c r="CT121" s="836"/>
      <c r="CU121" s="836"/>
      <c r="CV121" s="836"/>
      <c r="CW121" s="836"/>
      <c r="CX121" s="836"/>
      <c r="CY121" s="836"/>
      <c r="CZ121" s="836"/>
      <c r="DA121" s="836"/>
      <c r="DB121" s="836"/>
      <c r="DC121" s="836"/>
      <c r="DD121" s="836"/>
      <c r="DE121" s="836"/>
      <c r="DF121" s="837"/>
      <c r="DG121" s="816" t="s">
        <v>449</v>
      </c>
      <c r="DH121" s="817"/>
      <c r="DI121" s="817"/>
      <c r="DJ121" s="817"/>
      <c r="DK121" s="817"/>
      <c r="DL121" s="817" t="s">
        <v>440</v>
      </c>
      <c r="DM121" s="817"/>
      <c r="DN121" s="817"/>
      <c r="DO121" s="817"/>
      <c r="DP121" s="817"/>
      <c r="DQ121" s="817" t="s">
        <v>471</v>
      </c>
      <c r="DR121" s="817"/>
      <c r="DS121" s="817"/>
      <c r="DT121" s="817"/>
      <c r="DU121" s="817"/>
      <c r="DV121" s="794" t="s">
        <v>397</v>
      </c>
      <c r="DW121" s="794"/>
      <c r="DX121" s="794"/>
      <c r="DY121" s="794"/>
      <c r="DZ121" s="795"/>
    </row>
    <row r="122" spans="1:130" s="230" customFormat="1" ht="26.25" customHeight="1" x14ac:dyDescent="0.15">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465</v>
      </c>
      <c r="AB122" s="780"/>
      <c r="AC122" s="780"/>
      <c r="AD122" s="780"/>
      <c r="AE122" s="781"/>
      <c r="AF122" s="782" t="s">
        <v>397</v>
      </c>
      <c r="AG122" s="780"/>
      <c r="AH122" s="780"/>
      <c r="AI122" s="780"/>
      <c r="AJ122" s="781"/>
      <c r="AK122" s="782" t="s">
        <v>465</v>
      </c>
      <c r="AL122" s="780"/>
      <c r="AM122" s="780"/>
      <c r="AN122" s="780"/>
      <c r="AO122" s="781"/>
      <c r="AP122" s="824" t="s">
        <v>471</v>
      </c>
      <c r="AQ122" s="825"/>
      <c r="AR122" s="825"/>
      <c r="AS122" s="825"/>
      <c r="AT122" s="826"/>
      <c r="AU122" s="883"/>
      <c r="AV122" s="884"/>
      <c r="AW122" s="884"/>
      <c r="AX122" s="884"/>
      <c r="AY122" s="885"/>
      <c r="AZ122" s="838" t="s">
        <v>485</v>
      </c>
      <c r="BA122" s="839"/>
      <c r="BB122" s="839"/>
      <c r="BC122" s="839"/>
      <c r="BD122" s="839"/>
      <c r="BE122" s="839"/>
      <c r="BF122" s="839"/>
      <c r="BG122" s="839"/>
      <c r="BH122" s="839"/>
      <c r="BI122" s="839"/>
      <c r="BJ122" s="839"/>
      <c r="BK122" s="839"/>
      <c r="BL122" s="839"/>
      <c r="BM122" s="839"/>
      <c r="BN122" s="839"/>
      <c r="BO122" s="839"/>
      <c r="BP122" s="840"/>
      <c r="BQ122" s="879">
        <v>36953552</v>
      </c>
      <c r="BR122" s="845"/>
      <c r="BS122" s="845"/>
      <c r="BT122" s="845"/>
      <c r="BU122" s="845"/>
      <c r="BV122" s="845">
        <v>39503647</v>
      </c>
      <c r="BW122" s="845"/>
      <c r="BX122" s="845"/>
      <c r="BY122" s="845"/>
      <c r="BZ122" s="845"/>
      <c r="CA122" s="845">
        <v>37105154</v>
      </c>
      <c r="CB122" s="845"/>
      <c r="CC122" s="845"/>
      <c r="CD122" s="845"/>
      <c r="CE122" s="845"/>
      <c r="CF122" s="846">
        <v>50.7</v>
      </c>
      <c r="CG122" s="847"/>
      <c r="CH122" s="847"/>
      <c r="CI122" s="847"/>
      <c r="CJ122" s="847"/>
      <c r="CK122" s="869"/>
      <c r="CL122" s="855"/>
      <c r="CM122" s="855"/>
      <c r="CN122" s="855"/>
      <c r="CO122" s="856"/>
      <c r="CP122" s="835" t="s">
        <v>486</v>
      </c>
      <c r="CQ122" s="836"/>
      <c r="CR122" s="836"/>
      <c r="CS122" s="836"/>
      <c r="CT122" s="836"/>
      <c r="CU122" s="836"/>
      <c r="CV122" s="836"/>
      <c r="CW122" s="836"/>
      <c r="CX122" s="836"/>
      <c r="CY122" s="836"/>
      <c r="CZ122" s="836"/>
      <c r="DA122" s="836"/>
      <c r="DB122" s="836"/>
      <c r="DC122" s="836"/>
      <c r="DD122" s="836"/>
      <c r="DE122" s="836"/>
      <c r="DF122" s="837"/>
      <c r="DG122" s="816" t="s">
        <v>397</v>
      </c>
      <c r="DH122" s="817"/>
      <c r="DI122" s="817"/>
      <c r="DJ122" s="817"/>
      <c r="DK122" s="817"/>
      <c r="DL122" s="817" t="s">
        <v>465</v>
      </c>
      <c r="DM122" s="817"/>
      <c r="DN122" s="817"/>
      <c r="DO122" s="817"/>
      <c r="DP122" s="817"/>
      <c r="DQ122" s="817" t="s">
        <v>440</v>
      </c>
      <c r="DR122" s="817"/>
      <c r="DS122" s="817"/>
      <c r="DT122" s="817"/>
      <c r="DU122" s="817"/>
      <c r="DV122" s="794" t="s">
        <v>487</v>
      </c>
      <c r="DW122" s="794"/>
      <c r="DX122" s="794"/>
      <c r="DY122" s="794"/>
      <c r="DZ122" s="795"/>
    </row>
    <row r="123" spans="1:130" s="230" customFormat="1" ht="26.25" customHeight="1" x14ac:dyDescent="0.15">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6742</v>
      </c>
      <c r="AB123" s="780"/>
      <c r="AC123" s="780"/>
      <c r="AD123" s="780"/>
      <c r="AE123" s="781"/>
      <c r="AF123" s="782" t="s">
        <v>465</v>
      </c>
      <c r="AG123" s="780"/>
      <c r="AH123" s="780"/>
      <c r="AI123" s="780"/>
      <c r="AJ123" s="781"/>
      <c r="AK123" s="782" t="s">
        <v>465</v>
      </c>
      <c r="AL123" s="780"/>
      <c r="AM123" s="780"/>
      <c r="AN123" s="780"/>
      <c r="AO123" s="781"/>
      <c r="AP123" s="824" t="s">
        <v>465</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488</v>
      </c>
      <c r="BP123" s="878"/>
      <c r="BQ123" s="832">
        <v>72827379</v>
      </c>
      <c r="BR123" s="833"/>
      <c r="BS123" s="833"/>
      <c r="BT123" s="833"/>
      <c r="BU123" s="833"/>
      <c r="BV123" s="833">
        <v>87630113</v>
      </c>
      <c r="BW123" s="833"/>
      <c r="BX123" s="833"/>
      <c r="BY123" s="833"/>
      <c r="BZ123" s="833"/>
      <c r="CA123" s="833">
        <v>91795351</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449</v>
      </c>
      <c r="AB124" s="780"/>
      <c r="AC124" s="780"/>
      <c r="AD124" s="780"/>
      <c r="AE124" s="781"/>
      <c r="AF124" s="782" t="s">
        <v>397</v>
      </c>
      <c r="AG124" s="780"/>
      <c r="AH124" s="780"/>
      <c r="AI124" s="780"/>
      <c r="AJ124" s="781"/>
      <c r="AK124" s="782" t="s">
        <v>449</v>
      </c>
      <c r="AL124" s="780"/>
      <c r="AM124" s="780"/>
      <c r="AN124" s="780"/>
      <c r="AO124" s="781"/>
      <c r="AP124" s="824" t="s">
        <v>469</v>
      </c>
      <c r="AQ124" s="825"/>
      <c r="AR124" s="825"/>
      <c r="AS124" s="825"/>
      <c r="AT124" s="826"/>
      <c r="AU124" s="827" t="s">
        <v>489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397</v>
      </c>
      <c r="BR124" s="831"/>
      <c r="BS124" s="831"/>
      <c r="BT124" s="831"/>
      <c r="BU124" s="831"/>
      <c r="BV124" s="831" t="s">
        <v>449</v>
      </c>
      <c r="BW124" s="831"/>
      <c r="BX124" s="831"/>
      <c r="BY124" s="831"/>
      <c r="BZ124" s="831"/>
      <c r="CA124" s="831" t="s">
        <v>469</v>
      </c>
      <c r="CB124" s="831"/>
      <c r="CC124" s="831"/>
      <c r="CD124" s="831"/>
      <c r="CE124" s="831"/>
      <c r="CF124" s="726"/>
      <c r="CG124" s="727"/>
      <c r="CH124" s="727"/>
      <c r="CI124" s="727"/>
      <c r="CJ124" s="862"/>
      <c r="CK124" s="870"/>
      <c r="CL124" s="870"/>
      <c r="CM124" s="870"/>
      <c r="CN124" s="870"/>
      <c r="CO124" s="871"/>
      <c r="CP124" s="835" t="s">
        <v>490</v>
      </c>
      <c r="CQ124" s="836"/>
      <c r="CR124" s="836"/>
      <c r="CS124" s="836"/>
      <c r="CT124" s="836"/>
      <c r="CU124" s="836"/>
      <c r="CV124" s="836"/>
      <c r="CW124" s="836"/>
      <c r="CX124" s="836"/>
      <c r="CY124" s="836"/>
      <c r="CZ124" s="836"/>
      <c r="DA124" s="836"/>
      <c r="DB124" s="836"/>
      <c r="DC124" s="836"/>
      <c r="DD124" s="836"/>
      <c r="DE124" s="836"/>
      <c r="DF124" s="837"/>
      <c r="DG124" s="763" t="s">
        <v>472</v>
      </c>
      <c r="DH124" s="764"/>
      <c r="DI124" s="764"/>
      <c r="DJ124" s="764"/>
      <c r="DK124" s="765"/>
      <c r="DL124" s="766" t="s">
        <v>440</v>
      </c>
      <c r="DM124" s="764"/>
      <c r="DN124" s="764"/>
      <c r="DO124" s="764"/>
      <c r="DP124" s="765"/>
      <c r="DQ124" s="766" t="s">
        <v>397</v>
      </c>
      <c r="DR124" s="764"/>
      <c r="DS124" s="764"/>
      <c r="DT124" s="764"/>
      <c r="DU124" s="765"/>
      <c r="DV124" s="848" t="s">
        <v>449</v>
      </c>
      <c r="DW124" s="849"/>
      <c r="DX124" s="849"/>
      <c r="DY124" s="849"/>
      <c r="DZ124" s="850"/>
    </row>
    <row r="125" spans="1:130" s="230" customFormat="1" ht="26.25" customHeight="1" x14ac:dyDescent="0.15">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482</v>
      </c>
      <c r="AB125" s="780"/>
      <c r="AC125" s="780"/>
      <c r="AD125" s="780"/>
      <c r="AE125" s="781"/>
      <c r="AF125" s="782" t="s">
        <v>449</v>
      </c>
      <c r="AG125" s="780"/>
      <c r="AH125" s="780"/>
      <c r="AI125" s="780"/>
      <c r="AJ125" s="781"/>
      <c r="AK125" s="782" t="s">
        <v>473</v>
      </c>
      <c r="AL125" s="780"/>
      <c r="AM125" s="780"/>
      <c r="AN125" s="780"/>
      <c r="AO125" s="781"/>
      <c r="AP125" s="824" t="s">
        <v>440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08"/>
      <c r="CR125" s="808"/>
      <c r="CS125" s="808"/>
      <c r="CT125" s="808"/>
      <c r="CU125" s="808"/>
      <c r="CV125" s="808"/>
      <c r="CW125" s="808"/>
      <c r="CX125" s="808"/>
      <c r="CY125" s="808"/>
      <c r="CZ125" s="808"/>
      <c r="DA125" s="808"/>
      <c r="DB125" s="808"/>
      <c r="DC125" s="808"/>
      <c r="DD125" s="808"/>
      <c r="DE125" s="808"/>
      <c r="DF125" s="809"/>
      <c r="DG125" s="861" t="s">
        <v>482</v>
      </c>
      <c r="DH125" s="842"/>
      <c r="DI125" s="842"/>
      <c r="DJ125" s="842"/>
      <c r="DK125" s="842"/>
      <c r="DL125" s="842" t="s">
        <v>473</v>
      </c>
      <c r="DM125" s="842"/>
      <c r="DN125" s="842"/>
      <c r="DO125" s="842"/>
      <c r="DP125" s="842"/>
      <c r="DQ125" s="842" t="s">
        <v>449</v>
      </c>
      <c r="DR125" s="842"/>
      <c r="DS125" s="842"/>
      <c r="DT125" s="842"/>
      <c r="DU125" s="842"/>
      <c r="DV125" s="843" t="s">
        <v>469</v>
      </c>
      <c r="DW125" s="843"/>
      <c r="DX125" s="843"/>
      <c r="DY125" s="843"/>
      <c r="DZ125" s="844"/>
    </row>
    <row r="126" spans="1:130" s="230" customFormat="1" ht="26.25" customHeight="1" thickBot="1" x14ac:dyDescent="0.2">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660793</v>
      </c>
      <c r="AB126" s="780"/>
      <c r="AC126" s="780"/>
      <c r="AD126" s="780"/>
      <c r="AE126" s="781"/>
      <c r="AF126" s="782">
        <v>110522</v>
      </c>
      <c r="AG126" s="780"/>
      <c r="AH126" s="780"/>
      <c r="AI126" s="780"/>
      <c r="AJ126" s="781"/>
      <c r="AK126" s="782">
        <v>238724</v>
      </c>
      <c r="AL126" s="780"/>
      <c r="AM126" s="780"/>
      <c r="AN126" s="780"/>
      <c r="AO126" s="781"/>
      <c r="AP126" s="824">
        <v>0.3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493</v>
      </c>
      <c r="CQ126" s="752"/>
      <c r="CR126" s="752"/>
      <c r="CS126" s="752"/>
      <c r="CT126" s="752"/>
      <c r="CU126" s="752"/>
      <c r="CV126" s="752"/>
      <c r="CW126" s="752"/>
      <c r="CX126" s="752"/>
      <c r="CY126" s="752"/>
      <c r="CZ126" s="752"/>
      <c r="DA126" s="752"/>
      <c r="DB126" s="752"/>
      <c r="DC126" s="752"/>
      <c r="DD126" s="752"/>
      <c r="DE126" s="752"/>
      <c r="DF126" s="753"/>
      <c r="DG126" s="816" t="s">
        <v>397</v>
      </c>
      <c r="DH126" s="817"/>
      <c r="DI126" s="817"/>
      <c r="DJ126" s="817"/>
      <c r="DK126" s="817"/>
      <c r="DL126" s="817" t="s">
        <v>482</v>
      </c>
      <c r="DM126" s="817"/>
      <c r="DN126" s="817"/>
      <c r="DO126" s="817"/>
      <c r="DP126" s="817"/>
      <c r="DQ126" s="817" t="s">
        <v>487</v>
      </c>
      <c r="DR126" s="817"/>
      <c r="DS126" s="817"/>
      <c r="DT126" s="817"/>
      <c r="DU126" s="817"/>
      <c r="DV126" s="794" t="s">
        <v>449</v>
      </c>
      <c r="DW126" s="794"/>
      <c r="DX126" s="794"/>
      <c r="DY126" s="794"/>
      <c r="DZ126" s="795"/>
    </row>
    <row r="127" spans="1:130" s="230" customFormat="1" ht="26.25" customHeight="1" x14ac:dyDescent="0.15">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190288</v>
      </c>
      <c r="AB127" s="780"/>
      <c r="AC127" s="780"/>
      <c r="AD127" s="780"/>
      <c r="AE127" s="781"/>
      <c r="AF127" s="782">
        <v>230150</v>
      </c>
      <c r="AG127" s="780"/>
      <c r="AH127" s="780"/>
      <c r="AI127" s="780"/>
      <c r="AJ127" s="781"/>
      <c r="AK127" s="782">
        <v>190712</v>
      </c>
      <c r="AL127" s="780"/>
      <c r="AM127" s="780"/>
      <c r="AN127" s="780"/>
      <c r="AO127" s="781"/>
      <c r="AP127" s="824">
        <v>0.3</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t="s">
        <v>397</v>
      </c>
      <c r="DH127" s="817"/>
      <c r="DI127" s="817"/>
      <c r="DJ127" s="817"/>
      <c r="DK127" s="817"/>
      <c r="DL127" s="817" t="s">
        <v>440</v>
      </c>
      <c r="DM127" s="817"/>
      <c r="DN127" s="817"/>
      <c r="DO127" s="817"/>
      <c r="DP127" s="817"/>
      <c r="DQ127" s="817" t="s">
        <v>397</v>
      </c>
      <c r="DR127" s="817"/>
      <c r="DS127" s="817"/>
      <c r="DT127" s="817"/>
      <c r="DU127" s="817"/>
      <c r="DV127" s="794" t="s">
        <v>440</v>
      </c>
      <c r="DW127" s="794"/>
      <c r="DX127" s="794"/>
      <c r="DY127" s="794"/>
      <c r="DZ127" s="795"/>
    </row>
    <row r="128" spans="1:130" s="230" customFormat="1" ht="26.25" customHeight="1" thickBot="1" x14ac:dyDescent="0.2">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t="s">
        <v>397</v>
      </c>
      <c r="AB128" s="801"/>
      <c r="AC128" s="801"/>
      <c r="AD128" s="801"/>
      <c r="AE128" s="802"/>
      <c r="AF128" s="803" t="s">
        <v>487</v>
      </c>
      <c r="AG128" s="801"/>
      <c r="AH128" s="801"/>
      <c r="AI128" s="801"/>
      <c r="AJ128" s="802"/>
      <c r="AK128" s="803" t="s">
        <v>472</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449</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t="s">
        <v>397</v>
      </c>
      <c r="DH128" s="791"/>
      <c r="DI128" s="791"/>
      <c r="DJ128" s="791"/>
      <c r="DK128" s="791"/>
      <c r="DL128" s="791" t="s">
        <v>449</v>
      </c>
      <c r="DM128" s="791"/>
      <c r="DN128" s="791"/>
      <c r="DO128" s="791"/>
      <c r="DP128" s="791"/>
      <c r="DQ128" s="791" t="s">
        <v>397</v>
      </c>
      <c r="DR128" s="791"/>
      <c r="DS128" s="791"/>
      <c r="DT128" s="791"/>
      <c r="DU128" s="791"/>
      <c r="DV128" s="792" t="s">
        <v>397</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72258719</v>
      </c>
      <c r="AB129" s="780"/>
      <c r="AC129" s="780"/>
      <c r="AD129" s="780"/>
      <c r="AE129" s="781"/>
      <c r="AF129" s="782">
        <v>75446650</v>
      </c>
      <c r="AG129" s="780"/>
      <c r="AH129" s="780"/>
      <c r="AI129" s="780"/>
      <c r="AJ129" s="781"/>
      <c r="AK129" s="782">
        <v>77251526</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397</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4625166</v>
      </c>
      <c r="AB130" s="780"/>
      <c r="AC130" s="780"/>
      <c r="AD130" s="780"/>
      <c r="AE130" s="781"/>
      <c r="AF130" s="782">
        <v>4540821</v>
      </c>
      <c r="AG130" s="780"/>
      <c r="AH130" s="780"/>
      <c r="AI130" s="780"/>
      <c r="AJ130" s="781"/>
      <c r="AK130" s="782">
        <v>4068092</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-1.4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67633553</v>
      </c>
      <c r="AB131" s="764"/>
      <c r="AC131" s="764"/>
      <c r="AD131" s="764"/>
      <c r="AE131" s="765"/>
      <c r="AF131" s="766">
        <v>70905829</v>
      </c>
      <c r="AG131" s="764"/>
      <c r="AH131" s="764"/>
      <c r="AI131" s="764"/>
      <c r="AJ131" s="765"/>
      <c r="AK131" s="766">
        <v>73183434</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t="s">
        <v>482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-1.541647531</v>
      </c>
      <c r="AB132" s="745"/>
      <c r="AC132" s="745"/>
      <c r="AD132" s="745"/>
      <c r="AE132" s="746"/>
      <c r="AF132" s="747">
        <v>-1.634266204</v>
      </c>
      <c r="AG132" s="745"/>
      <c r="AH132" s="745"/>
      <c r="AI132" s="745"/>
      <c r="AJ132" s="746"/>
      <c r="AK132" s="747">
        <v>-1.280963394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-1.7</v>
      </c>
      <c r="AB133" s="724"/>
      <c r="AC133" s="724"/>
      <c r="AD133" s="724"/>
      <c r="AE133" s="725"/>
      <c r="AF133" s="723">
        <v>-1.5</v>
      </c>
      <c r="AG133" s="724"/>
      <c r="AH133" s="724"/>
      <c r="AI133" s="724"/>
      <c r="AJ133" s="725"/>
      <c r="AK133" s="723">
        <v>-1.4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Ey9AWDeetq8A7z1XP0AJeqWFulEcim4WabwPg7JMqrYvav3HUBz1LFuYFwt0MWjiP/M48QZhdmIXfOb78hbSQ==" saltValue="3gkJu9bhBROdwolMo/rE1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D31" zoomScale="70" zoomScaleNormal="85" zoomScaleSheetLayoutView="70" workbookViewId="0">
      <selection activeCell="CD12" sqref="CD12:CY12"/>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cg5Zy7mrD2mQH374mLXsKE/V9Bb4BCnJV9fPQN21xUNeO/c5q+Ulu2rcaC4bycoWQRNCVV0/ASTTwcQa+VxrA==" saltValue="fxtytSnleicupDTH46/e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K31" zoomScale="55" zoomScaleNormal="55" zoomScaleSheetLayoutView="55" workbookViewId="0">
      <selection activeCell="CD12" sqref="CD12:CY12"/>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ZrbJadr57XGm6p515k9fk7f+rhg3QXT8+oWBfc425vLCp76KtIUOdjIKDs4BAvaiyLnTcR56P8DP7RCHGFznA==" saltValue="E9CyyJl+SDYqO7kG+aw7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1" zoomScale="40" zoomScaleSheetLayoutView="40" workbookViewId="0">
      <selection activeCell="CD12" sqref="CD12:CY12"/>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23411538</v>
      </c>
      <c r="AP9" s="281">
        <v>81092</v>
      </c>
      <c r="AQ9" s="282">
        <v>65050</v>
      </c>
      <c r="AR9" s="283">
        <v>24.7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275855</v>
      </c>
      <c r="AP10" s="284">
        <v>955</v>
      </c>
      <c r="AQ10" s="285">
        <v>874</v>
      </c>
      <c r="AR10" s="286">
        <v>9.3000000000000007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t="s">
        <v>525</v>
      </c>
      <c r="AP11" s="284" t="s">
        <v>525</v>
      </c>
      <c r="AQ11" s="285" t="s">
        <v>525</v>
      </c>
      <c r="AR11" s="286" t="s">
        <v>525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t="s">
        <v>525</v>
      </c>
      <c r="AP12" s="284" t="s">
        <v>525</v>
      </c>
      <c r="AQ12" s="285" t="s">
        <v>525</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1187548</v>
      </c>
      <c r="AP13" s="284">
        <v>4113</v>
      </c>
      <c r="AQ13" s="285">
        <v>2318</v>
      </c>
      <c r="AR13" s="286">
        <v>77.400000000000006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271322</v>
      </c>
      <c r="AP14" s="284">
        <v>940</v>
      </c>
      <c r="AQ14" s="285">
        <v>1495</v>
      </c>
      <c r="AR14" s="286">
        <v>-37.1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-1932763</v>
      </c>
      <c r="AP15" s="284">
        <v>-6695</v>
      </c>
      <c r="AQ15" s="285">
        <v>-4722</v>
      </c>
      <c r="AR15" s="286">
        <v>41.8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23213500</v>
      </c>
      <c r="AP16" s="284">
        <v>80406</v>
      </c>
      <c r="AQ16" s="285">
        <v>65014</v>
      </c>
      <c r="AR16" s="286">
        <v>23.7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6.62</v>
      </c>
      <c r="AP21" s="298">
        <v>6.35</v>
      </c>
      <c r="AQ21" s="299">
        <v>0.27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98.8</v>
      </c>
      <c r="AP22" s="303">
        <v>98.8</v>
      </c>
      <c r="AQ22" s="304">
        <v>0</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2248737</v>
      </c>
      <c r="AP32" s="312">
        <v>7789</v>
      </c>
      <c r="AQ32" s="313">
        <v>3983</v>
      </c>
      <c r="AR32" s="314">
        <v>95.6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v>348798</v>
      </c>
      <c r="AP34" s="312">
        <v>1208</v>
      </c>
      <c r="AQ34" s="313">
        <v>394</v>
      </c>
      <c r="AR34" s="314">
        <v>206.6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t="s">
        <v>525</v>
      </c>
      <c r="AP35" s="312" t="s">
        <v>525</v>
      </c>
      <c r="AQ35" s="313">
        <v>20</v>
      </c>
      <c r="AR35" s="314" t="s">
        <v>525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v>91628</v>
      </c>
      <c r="AP36" s="312">
        <v>317</v>
      </c>
      <c r="AQ36" s="313">
        <v>299</v>
      </c>
      <c r="AR36" s="314">
        <v>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v>441476</v>
      </c>
      <c r="AP37" s="312">
        <v>1529</v>
      </c>
      <c r="AQ37" s="313">
        <v>1748</v>
      </c>
      <c r="AR37" s="314">
        <v>-12.5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t="s">
        <v>525</v>
      </c>
      <c r="AP38" s="315" t="s">
        <v>525</v>
      </c>
      <c r="AQ38" s="316" t="s">
        <v>525</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t="s">
        <v>525</v>
      </c>
      <c r="AP39" s="312" t="s">
        <v>525</v>
      </c>
      <c r="AQ39" s="313">
        <v>-12</v>
      </c>
      <c r="AR39" s="314" t="s">
        <v>525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-4068092</v>
      </c>
      <c r="AP40" s="312">
        <v>-14091</v>
      </c>
      <c r="AQ40" s="313">
        <v>-13579</v>
      </c>
      <c r="AR40" s="314">
        <v>3.8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-937453</v>
      </c>
      <c r="AP41" s="312">
        <v>-3247</v>
      </c>
      <c r="AQ41" s="313">
        <v>-7147</v>
      </c>
      <c r="AR41" s="314">
        <v>-54.6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17080505</v>
      </c>
      <c r="AN51" s="334">
        <v>58998</v>
      </c>
      <c r="AO51" s="335">
        <v>17.8</v>
      </c>
      <c r="AP51" s="336">
        <v>49796</v>
      </c>
      <c r="AQ51" s="337">
        <v>6.7</v>
      </c>
      <c r="AR51" s="338">
        <v>11.1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12620361</v>
      </c>
      <c r="AN52" s="342">
        <v>43592</v>
      </c>
      <c r="AO52" s="343">
        <v>35.9</v>
      </c>
      <c r="AP52" s="344">
        <v>37281</v>
      </c>
      <c r="AQ52" s="345">
        <v>14.4</v>
      </c>
      <c r="AR52" s="346">
        <v>21.5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38094856</v>
      </c>
      <c r="AN53" s="334">
        <v>131250</v>
      </c>
      <c r="AO53" s="335">
        <v>122.5</v>
      </c>
      <c r="AP53" s="336">
        <v>51681</v>
      </c>
      <c r="AQ53" s="337">
        <v>3.8</v>
      </c>
      <c r="AR53" s="338">
        <v>118.7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30142417</v>
      </c>
      <c r="AN54" s="342">
        <v>103851</v>
      </c>
      <c r="AO54" s="343">
        <v>138.19999999999999</v>
      </c>
      <c r="AP54" s="344">
        <v>37226</v>
      </c>
      <c r="AQ54" s="345">
        <v>-0.1</v>
      </c>
      <c r="AR54" s="346">
        <v>138.30000000000001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13555105</v>
      </c>
      <c r="AN55" s="334">
        <v>47181</v>
      </c>
      <c r="AO55" s="335">
        <v>-64.099999999999994</v>
      </c>
      <c r="AP55" s="336">
        <v>50465</v>
      </c>
      <c r="AQ55" s="337">
        <v>-2.4</v>
      </c>
      <c r="AR55" s="338">
        <v>-61.7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9051613</v>
      </c>
      <c r="AN56" s="342">
        <v>31506</v>
      </c>
      <c r="AO56" s="343">
        <v>-69.7</v>
      </c>
      <c r="AP56" s="344">
        <v>34193</v>
      </c>
      <c r="AQ56" s="345">
        <v>-8.1</v>
      </c>
      <c r="AR56" s="346">
        <v>-61.6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14517629</v>
      </c>
      <c r="AN57" s="334">
        <v>51237</v>
      </c>
      <c r="AO57" s="335">
        <v>8.6</v>
      </c>
      <c r="AP57" s="336">
        <v>51679</v>
      </c>
      <c r="AQ57" s="337">
        <v>2.4</v>
      </c>
      <c r="AR57" s="338">
        <v>6.2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5674102</v>
      </c>
      <c r="AN58" s="342">
        <v>20026</v>
      </c>
      <c r="AO58" s="343">
        <v>-36.4</v>
      </c>
      <c r="AP58" s="344">
        <v>35132</v>
      </c>
      <c r="AQ58" s="345">
        <v>2.7</v>
      </c>
      <c r="AR58" s="346">
        <v>-39.1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17019642</v>
      </c>
      <c r="AN59" s="334">
        <v>58952</v>
      </c>
      <c r="AO59" s="335">
        <v>15.1</v>
      </c>
      <c r="AP59" s="336">
        <v>49665</v>
      </c>
      <c r="AQ59" s="337">
        <v>-3.9</v>
      </c>
      <c r="AR59" s="338">
        <v>19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10206533</v>
      </c>
      <c r="AN60" s="342">
        <v>35353</v>
      </c>
      <c r="AO60" s="343">
        <v>76.5</v>
      </c>
      <c r="AP60" s="344">
        <v>34678</v>
      </c>
      <c r="AQ60" s="345">
        <v>-1.3</v>
      </c>
      <c r="AR60" s="346">
        <v>77.8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20053547</v>
      </c>
      <c r="AN61" s="349">
        <v>69524</v>
      </c>
      <c r="AO61" s="350">
        <v>20</v>
      </c>
      <c r="AP61" s="351">
        <v>50657</v>
      </c>
      <c r="AQ61" s="352">
        <v>1.3</v>
      </c>
      <c r="AR61" s="338">
        <v>18.7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13539005</v>
      </c>
      <c r="AN62" s="342">
        <v>46866</v>
      </c>
      <c r="AO62" s="343">
        <v>28.9</v>
      </c>
      <c r="AP62" s="344">
        <v>35702</v>
      </c>
      <c r="AQ62" s="345">
        <v>1.5</v>
      </c>
      <c r="AR62" s="346">
        <v>27.4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0yGLMvKWcKQgxbiMVMFcU72SNpT4xtV2vw+PHRw/qQ66m/K6uejN2IPj4OxoBiNt0XoT8pIO5TfKPfE1rnbwYQ==" saltValue="i9C9FRnLX58XC8KVzJueV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1" zoomScale="55" zoomScaleNormal="55" zoomScaleSheetLayoutView="55" workbookViewId="0">
      <selection activeCell="CD12" sqref="CD12:CY12"/>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0" spans="125:125" ht="13.5" hidden="1" customHeight="1" x14ac:dyDescent="0.15"/>
    <row r="121" spans="125:125" ht="13.5" hidden="1" customHeight="1" x14ac:dyDescent="0.15">
      <c r="DU121" s="259"/>
    </row>
  </sheetData>
  <sheetProtection algorithmName="SHA-512" hashValue="SCaWsEPSguM9f3n2qdvotcT7sQxDE9t0cFIrt+DvT9uwvTL6iPLhhWkMHrMXrceDhdkioYzpxC92Vo4otFWLUg==" saltValue="9/2IVe3KxM6KAfmTVNep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36" zoomScale="55" zoomScaleNormal="55" zoomScaleSheetLayoutView="55" workbookViewId="0">
      <selection activeCell="CD12" sqref="CD12:CY12"/>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eS0x3n2ZvcxtnI5C8tFDxe70GbVddFVHxkd4jA1yDG3G3MX4MHouXY7QF/nSD9rT5VDSfTDcRYDKc4y8SMOOPQ==" saltValue="9pOMLiD4B+igz4Do7hkP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6" zoomScale="55" zoomScaleNormal="55" zoomScaleSheetLayoutView="100" workbookViewId="0">
      <selection activeCell="CD12" sqref="CD12:CY1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20.350000000000001</v>
      </c>
      <c r="G47" s="12">
        <v>25.1</v>
      </c>
      <c r="H47" s="12">
        <v>26.63</v>
      </c>
      <c r="I47" s="12">
        <v>29.15</v>
      </c>
      <c r="J47" s="13">
        <v>24.19</v>
      </c>
    </row>
    <row r="48" spans="2:10" ht="57.75" customHeight="1" x14ac:dyDescent="0.15">
      <c r="B48" s="14"/>
      <c r="C48" s="1141" t="s">
        <v>4</v>
      </c>
      <c r="D48" s="1141"/>
      <c r="E48" s="1142"/>
      <c r="F48" s="15">
        <v>2.8</v>
      </c>
      <c r="G48" s="16">
        <v>4.45</v>
      </c>
      <c r="H48" s="16">
        <v>5.35</v>
      </c>
      <c r="I48" s="16">
        <v>3.4</v>
      </c>
      <c r="J48" s="17">
        <v>5.57</v>
      </c>
    </row>
    <row r="49" spans="2:10" ht="57.75" customHeight="1" thickBot="1" x14ac:dyDescent="0.2">
      <c r="B49" s="18"/>
      <c r="C49" s="1143" t="s">
        <v>5</v>
      </c>
      <c r="D49" s="1143"/>
      <c r="E49" s="1144"/>
      <c r="F49" s="19" t="s">
        <v>572</v>
      </c>
      <c r="G49" s="20">
        <v>4.24</v>
      </c>
      <c r="H49" s="20" t="s">
        <v>573</v>
      </c>
      <c r="I49" s="20" t="s">
        <v>574</v>
      </c>
      <c r="J49" s="21" t="s">
        <v>575</v>
      </c>
    </row>
    <row r="50" spans="2:10" x14ac:dyDescent="0.15"/>
  </sheetData>
  <sheetProtection algorithmName="SHA-512" hashValue="WGez3De/E7zbRZIk1C3fqvOYhYQniAN+ukQKpR0CNX+NFbFseP63gaPLpdGxE8KWKsMR/yRPL8OAsicSTAnxVg==" saltValue="T+KxL4wIyNQVVYqSTTP+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八角 悠</cp:lastModifiedBy>
  <cp:lastPrinted>2024-03-15T05:05:43Z</cp:lastPrinted>
  <dcterms:created xsi:type="dcterms:W3CDTF">2024-02-05T00:52:05Z</dcterms:created>
  <dcterms:modified xsi:type="dcterms:W3CDTF">2024-03-26T01:48:34Z</dcterms:modified>
  <cp:category/>
</cp:coreProperties>
</file>