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15" windowWidth="11400" windowHeight="5535" activeTab="0"/>
  </bookViews>
  <sheets>
    <sheet name="東京都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<sst xmlns="http://schemas.openxmlformats.org/spreadsheetml/2006/main" count="45" uniqueCount="44">
  <si>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中央区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</si>
  <si>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</si>
  <si>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</si>
  <si>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</si>
  <si>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</si>
  <si>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</si>
  <si>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</si>
  <si>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</si>
  <si>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</si>
  <si>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</si>
  <si>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</si>
  <si>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</si>
  <si>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</si>
  <si>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荒川区</t>
  </si>
  <si>
    <t>板橋区</t>
  </si>
  <si>
    <t>練馬区</t>
  </si>
  <si>
    <t>足立区</t>
  </si>
  <si>
    <t>江戸川区</t>
  </si>
  <si>
    <t>葛飾区</t>
  </si>
  <si>
    <t>外国人登録者数（B）</t>
  </si>
  <si>
    <t>外国人登録者数（B'）</t>
  </si>
  <si>
    <t>面積
（K㎡）</t>
  </si>
  <si>
    <t>住民基本台帳人口の増減</t>
  </si>
  <si>
    <t>特別区計</t>
  </si>
  <si>
    <t>住民基本台帳人口（A')</t>
  </si>
  <si>
    <t>住民基本台帳人口（A)</t>
  </si>
  <si>
    <t>市部</t>
  </si>
  <si>
    <t>郡部</t>
  </si>
  <si>
    <t>島部</t>
  </si>
  <si>
    <t>東京都計</t>
  </si>
  <si>
    <t>地   域</t>
  </si>
  <si>
    <t>平成１9年１月１日現在</t>
  </si>
  <si>
    <t>平成１8年１月１日現在</t>
  </si>
  <si>
    <t>千代田区</t>
  </si>
  <si>
    <t>注 ) 　面積は、平成19年2月22日付18総行区第618号「東京都区市町村別の面積について」および平成18年3月13日付17総行区第605号「東京都区市町村別の面積について」による数値。</t>
  </si>
  <si>
    <t>人口密度
（A+B)
／K㎡</t>
  </si>
  <si>
    <t>人口密度
（A'+B')
／K㎡</t>
  </si>
  <si>
    <t>外国人登録者数の
増減</t>
  </si>
  <si>
    <t>外国人割合％</t>
  </si>
  <si>
    <t>豊島区</t>
  </si>
  <si>
    <t>北区</t>
  </si>
  <si>
    <t>港区</t>
  </si>
  <si>
    <t>資料：東京都総務局統計部</t>
  </si>
  <si>
    <t>４ 東京都の地域別人口(平成19年１月)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</si>
</sst>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0"/>
    <numFmt numFmtId="178" formatCode="0_ "/>
    <numFmt numFmtId="179" formatCode="##\ ###\ ##0"/>
    <numFmt numFmtId="180" formatCode="###\ ###\ ##0;&quot;△&quot;##0.00\ \ "/>
    <numFmt numFmtId="181" formatCode="###\ ###\ ##0;&quot;△&quot;##0\ \ "/>
    <numFmt numFmtId="182" formatCode="###\ ###\ ##0;&quot;△&quot;##0.\ \ "/>
    <numFmt numFmtId="183" formatCode="###\ ###\ ##0;&quot;△&quot;###\ "/>
    <numFmt numFmtId="184" formatCode="###\ ###\ ##0;&quot;△&quot;\ ##0\ "/>
    <numFmt numFmtId="185" formatCode="###\ ###\ ##0;&quot;△&quot;###\ ##0\ "/>
    <numFmt numFmtId="186" formatCode="###\ ##0;&quot;△&quot;General"/>
    <numFmt numFmtId="187" formatCode="###\ ##0;&quot;△&quot;\ General"/>
    <numFmt numFmtId="188" formatCode="###\ ##0;&quot;△&quot;##\ ##0"/>
    <numFmt numFmtId="189" formatCode="##0.00;&quot;△&quot;General"/>
    <numFmt numFmtId="190" formatCode="##0.00;&quot;△&quot;\ #0.00"/>
    <numFmt numFmtId="191" formatCode="#,##0_ ;[Red]\-#,##0\ "/>
    <numFmt numFmtId="192" formatCode="##\ ###\ ##\-"/>
    <numFmt numFmtId="193" formatCode="##\ ###\ ##0_ "/>
    <numFmt numFmtId="194" formatCode="##,###,##0"/>
    <numFmt numFmtId="195" formatCode="#\ ##0.00;\-#\ ##0.00"/>
    <numFmt numFmtId="196" formatCode="#\ ##0.00"/>
    <numFmt numFmtId="197" formatCode="##\ ###\ ###"/>
    <numFmt numFmtId="198" formatCode="##\ ###\ ###_ "/>
    <numFmt numFmtId="199" formatCode="##\ ###\ #00\ "/>
    <numFmt numFmtId="200" formatCode="##\ ###\ ###\ "/>
    <numFmt numFmtId="201" formatCode="##\ ###\ ##0;&quot;△&quot;##\ ##0"/>
    <numFmt numFmtId="202" formatCode="#\ ##0.00;&quot;△&quot;;\-#,##0.00"/>
    <numFmt numFmtId="203" formatCode="#\ ##0.00;&quot;△&quot;\ ##0.00"/>
    <numFmt numFmtId="204" formatCode="###\ ##\-"/>
    <numFmt numFmtId="205" formatCode="###\ ###"/>
    <numFmt numFmtId="206" formatCode="###\ ###\:\-"/>
    <numFmt numFmtId="207" formatCode="###\ ###\:&quot;-&quot;"/>
    <numFmt numFmtId="208" formatCode="##.0\ ###\ ##0"/>
    <numFmt numFmtId="209" formatCode="##.\ ###\ ##0"/>
    <numFmt numFmtId="210" formatCode="#.\ ###\ ##0"/>
    <numFmt numFmtId="211" formatCode="0.00_);[Red]\(0.00\)"/>
    <numFmt numFmtId="212" formatCode="0.0000000_ "/>
    <numFmt numFmtId="213" formatCode="0.000000_ "/>
    <numFmt numFmtId="214" formatCode="0.00000_ "/>
    <numFmt numFmtId="215" formatCode="0.0000_ "/>
    <numFmt numFmtId="216" formatCode="0.000_ "/>
    <numFmt numFmtId="217" formatCode="0.00_ "/>
    <numFmt numFmtId="218" formatCode="0.0_ "/>
    <numFmt numFmtId="219" formatCode="0.00000000_ "/>
    <numFmt numFmtId="220" formatCode="0.000000000_ "/>
    <numFmt numFmtId="221" formatCode="_ * #\ ##0_ ;[Red]_ * &quot;△&quot;#\ ##0_ ;_ * &quot;-&quot;_ ;_ @_ "/>
    <numFmt numFmtId="222" formatCode="#,##0_);[Red]\(#,##0\)"/>
    <numFmt numFmtId="223" formatCode="_ * #\ ##0;_ * &quot;△&quot;#\ ##0;_ * &quot;-&quot;;_ @"/>
    <numFmt numFmtId="224" formatCode="#,##0;&quot;▲ &quot;#,##0"/>
    <numFmt numFmtId="225" formatCode="###\ ###\ ##0;&quot;△&quot;###\ ##0"/>
    <numFmt numFmtId="226" formatCode="###\ ###\ ###;&quot;△&quot;###\ ##0"/>
    <numFmt numFmtId="227" formatCode="#,##0.0_);[Red]\(#,##0.0\)"/>
    <numFmt numFmtId="228" formatCode="#,##0.00_);[Red]\(#,##0.00\)"/>
    <numFmt numFmtId="229" formatCode="#,##0_ "/>
    <numFmt numFmtId="230" formatCode="#,##0.00;&quot;▲ &quot;#,##0.00"/>
    <numFmt numFmtId="231" formatCode="#,##0.0;&quot;▲ &quot;#,##0.0"/>
    <numFmt numFmtId="232" formatCode="0.0_);[Red]\(0.0\)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8.5"/>
      <name val="ＭＳ 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</cellStyleXfs>
  <cellXfs count="77">
    <xf numFmtId="0" fontId="0" fillId="0" borderId="0" xfId="0" applyAlignment="1">
      <alignment/>
    </xf>
    <xf numFmtId="222" fontId="7" fillId="0" borderId="1" xfId="0" applyNumberFormat="1" applyFont="1" applyBorder="1" applyAlignment="1" applyProtection="1">
      <alignment horizontal="right" vertical="center"/>
      <protection/>
    </xf>
    <xf numFmtId="222" fontId="7" fillId="0" borderId="2" xfId="0" applyNumberFormat="1" applyFont="1" applyBorder="1" applyAlignment="1" applyProtection="1">
      <alignment horizontal="right" vertical="center"/>
      <protection/>
    </xf>
    <xf numFmtId="222" fontId="7" fillId="0" borderId="3" xfId="21" applyNumberFormat="1" applyFont="1" applyFill="1" applyBorder="1" applyAlignment="1">
      <alignment horizontal="right" vertical="center"/>
      <protection/>
    </xf>
    <xf numFmtId="222" fontId="7" fillId="0" borderId="1" xfId="21" applyNumberFormat="1" applyFont="1" applyFill="1" applyBorder="1" applyAlignment="1">
      <alignment horizontal="right" vertical="center"/>
      <protection/>
    </xf>
    <xf numFmtId="222" fontId="7" fillId="0" borderId="2" xfId="21" applyNumberFormat="1" applyFont="1" applyFill="1" applyBorder="1" applyAlignment="1">
      <alignment horizontal="right" vertical="center"/>
      <protection/>
    </xf>
    <xf numFmtId="230" fontId="7" fillId="0" borderId="3" xfId="21" applyNumberFormat="1" applyFont="1" applyFill="1" applyBorder="1" applyAlignment="1">
      <alignment horizontal="right" vertical="center"/>
      <protection/>
    </xf>
    <xf numFmtId="230" fontId="7" fillId="0" borderId="1" xfId="21" applyNumberFormat="1" applyFont="1" applyFill="1" applyBorder="1" applyAlignment="1">
      <alignment horizontal="right" vertical="center"/>
      <protection/>
    </xf>
    <xf numFmtId="230" fontId="8" fillId="0" borderId="0" xfId="0" applyNumberFormat="1" applyFont="1" applyFill="1" applyAlignment="1" applyProtection="1">
      <alignment horizontal="right" vertical="center"/>
      <protection locked="0"/>
    </xf>
    <xf numFmtId="230" fontId="8" fillId="0" borderId="2" xfId="0" applyNumberFormat="1" applyFont="1" applyFill="1" applyBorder="1" applyAlignment="1" applyProtection="1">
      <alignment horizontal="right" vertical="center"/>
      <protection locked="0"/>
    </xf>
    <xf numFmtId="230" fontId="7" fillId="0" borderId="2" xfId="21" applyNumberFormat="1" applyFont="1" applyFill="1" applyBorder="1" applyAlignment="1">
      <alignment horizontal="right" vertical="center"/>
      <protection/>
    </xf>
    <xf numFmtId="230" fontId="8" fillId="0" borderId="4" xfId="0" applyNumberFormat="1" applyFont="1" applyFill="1" applyBorder="1" applyAlignment="1" applyProtection="1">
      <alignment horizontal="right" vertical="center"/>
      <protection locked="0"/>
    </xf>
    <xf numFmtId="230" fontId="7" fillId="0" borderId="5" xfId="21" applyNumberFormat="1" applyFont="1" applyFill="1" applyBorder="1" applyAlignment="1">
      <alignment horizontal="right" vertical="center"/>
      <protection/>
    </xf>
    <xf numFmtId="230" fontId="7" fillId="0" borderId="0" xfId="21" applyNumberFormat="1" applyFont="1" applyFill="1" applyBorder="1" applyAlignment="1">
      <alignment horizontal="right" vertical="center"/>
      <protection/>
    </xf>
    <xf numFmtId="230" fontId="7" fillId="0" borderId="6" xfId="21" applyNumberFormat="1" applyFont="1" applyFill="1" applyBorder="1" applyAlignment="1">
      <alignment horizontal="right" vertical="center"/>
      <protection/>
    </xf>
    <xf numFmtId="224" fontId="7" fillId="0" borderId="3" xfId="16" applyNumberFormat="1" applyFont="1" applyFill="1" applyBorder="1" applyAlignment="1">
      <alignment horizontal="right" vertical="center"/>
    </xf>
    <xf numFmtId="224" fontId="7" fillId="0" borderId="1" xfId="21" applyNumberFormat="1" applyFont="1" applyFill="1" applyBorder="1" applyAlignment="1">
      <alignment horizontal="right" vertical="center"/>
      <protection/>
    </xf>
    <xf numFmtId="224" fontId="7" fillId="0" borderId="2" xfId="21" applyNumberFormat="1" applyFont="1" applyFill="1" applyBorder="1" applyAlignment="1">
      <alignment horizontal="right" vertical="center"/>
      <protection/>
    </xf>
    <xf numFmtId="224" fontId="7" fillId="0" borderId="1" xfId="16" applyNumberFormat="1" applyFont="1" applyFill="1" applyBorder="1" applyAlignment="1">
      <alignment horizontal="right" vertical="center"/>
    </xf>
    <xf numFmtId="224" fontId="7" fillId="0" borderId="2" xfId="16" applyNumberFormat="1" applyFont="1" applyFill="1" applyBorder="1" applyAlignment="1">
      <alignment horizontal="right" vertical="center"/>
    </xf>
    <xf numFmtId="224" fontId="7" fillId="0" borderId="3" xfId="21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 horizontal="right" vertical="center"/>
    </xf>
    <xf numFmtId="0" fontId="7" fillId="0" borderId="0" xfId="21" applyFont="1" applyFill="1" applyBorder="1" applyAlignment="1">
      <alignment horizontal="right" vertical="center"/>
      <protection/>
    </xf>
    <xf numFmtId="0" fontId="7" fillId="0" borderId="0" xfId="21" applyFont="1" applyFill="1" applyAlignment="1">
      <alignment horizontal="right" vertical="center"/>
      <protection/>
    </xf>
    <xf numFmtId="0" fontId="7" fillId="0" borderId="1" xfId="21" applyFont="1" applyFill="1" applyBorder="1" applyAlignment="1">
      <alignment horizontal="right" vertical="center"/>
      <protection/>
    </xf>
    <xf numFmtId="203" fontId="7" fillId="0" borderId="0" xfId="21" applyNumberFormat="1" applyFont="1" applyFill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222" fontId="7" fillId="0" borderId="3" xfId="0" applyNumberFormat="1" applyFont="1" applyFill="1" applyBorder="1" applyAlignment="1">
      <alignment horizontal="right" vertical="center"/>
    </xf>
    <xf numFmtId="222" fontId="7" fillId="0" borderId="1" xfId="0" applyNumberFormat="1" applyFont="1" applyFill="1" applyBorder="1" applyAlignment="1">
      <alignment horizontal="right" vertical="center"/>
    </xf>
    <xf numFmtId="222" fontId="7" fillId="0" borderId="2" xfId="0" applyNumberFormat="1" applyFont="1" applyFill="1" applyBorder="1" applyAlignment="1">
      <alignment horizontal="right" vertical="center"/>
    </xf>
    <xf numFmtId="211" fontId="7" fillId="0" borderId="0" xfId="21" applyNumberFormat="1" applyFont="1" applyFill="1" applyAlignment="1">
      <alignment horizontal="right" vertical="center"/>
      <protection/>
    </xf>
    <xf numFmtId="224" fontId="7" fillId="0" borderId="0" xfId="21" applyNumberFormat="1" applyFont="1" applyFill="1" applyAlignment="1">
      <alignment horizontal="right" vertical="center"/>
      <protection/>
    </xf>
    <xf numFmtId="195" fontId="7" fillId="0" borderId="0" xfId="21" applyNumberFormat="1" applyFont="1" applyFill="1" applyAlignment="1">
      <alignment horizontal="right" vertical="center"/>
      <protection/>
    </xf>
    <xf numFmtId="0" fontId="9" fillId="0" borderId="0" xfId="21" applyFont="1" applyFill="1" applyAlignment="1">
      <alignment horizontal="right" vertical="center"/>
      <protection/>
    </xf>
    <xf numFmtId="0" fontId="9" fillId="0" borderId="0" xfId="21" applyNumberFormat="1" applyFont="1" applyFill="1" applyAlignment="1">
      <alignment horizontal="right" vertical="center"/>
      <protection/>
    </xf>
    <xf numFmtId="177" fontId="9" fillId="0" borderId="0" xfId="21" applyNumberFormat="1" applyFont="1" applyFill="1" applyAlignment="1">
      <alignment horizontal="right" vertical="center"/>
      <protection/>
    </xf>
    <xf numFmtId="222" fontId="7" fillId="0" borderId="3" xfId="16" applyNumberFormat="1" applyFont="1" applyBorder="1" applyAlignment="1">
      <alignment horizontal="right" vertical="center"/>
    </xf>
    <xf numFmtId="222" fontId="7" fillId="0" borderId="1" xfId="16" applyNumberFormat="1" applyFont="1" applyBorder="1" applyAlignment="1">
      <alignment horizontal="right" vertical="center"/>
    </xf>
    <xf numFmtId="222" fontId="7" fillId="0" borderId="2" xfId="16" applyNumberFormat="1" applyFont="1" applyBorder="1" applyAlignment="1">
      <alignment horizontal="right" vertical="center"/>
    </xf>
    <xf numFmtId="0" fontId="7" fillId="0" borderId="7" xfId="21" applyFont="1" applyFill="1" applyBorder="1" applyAlignment="1">
      <alignment horizontal="right" vertical="center"/>
      <protection/>
    </xf>
    <xf numFmtId="230" fontId="7" fillId="0" borderId="7" xfId="21" applyNumberFormat="1" applyFont="1" applyFill="1" applyBorder="1" applyAlignment="1">
      <alignment horizontal="right" vertical="center"/>
      <protection/>
    </xf>
    <xf numFmtId="224" fontId="7" fillId="0" borderId="7" xfId="16" applyNumberFormat="1" applyFont="1" applyFill="1" applyBorder="1" applyAlignment="1">
      <alignment horizontal="right" vertical="center"/>
    </xf>
    <xf numFmtId="224" fontId="7" fillId="0" borderId="7" xfId="21" applyNumberFormat="1" applyFont="1" applyFill="1" applyBorder="1" applyAlignment="1">
      <alignment horizontal="right" vertical="center"/>
      <protection/>
    </xf>
    <xf numFmtId="230" fontId="7" fillId="0" borderId="7" xfId="21" applyNumberFormat="1" applyFont="1" applyFill="1" applyBorder="1" applyAlignment="1">
      <alignment horizontal="right" vertical="center" wrapText="1"/>
      <protection/>
    </xf>
    <xf numFmtId="222" fontId="7" fillId="0" borderId="8" xfId="16" applyNumberFormat="1" applyFont="1" applyBorder="1" applyAlignment="1">
      <alignment horizontal="right" vertical="center"/>
    </xf>
    <xf numFmtId="222" fontId="7" fillId="0" borderId="7" xfId="16" applyNumberFormat="1" applyFont="1" applyBorder="1" applyAlignment="1">
      <alignment horizontal="right" vertical="center"/>
    </xf>
    <xf numFmtId="222" fontId="7" fillId="0" borderId="7" xfId="21" applyNumberFormat="1" applyFont="1" applyFill="1" applyBorder="1" applyAlignment="1">
      <alignment horizontal="right" vertical="center"/>
      <protection/>
    </xf>
    <xf numFmtId="224" fontId="7" fillId="0" borderId="9" xfId="21" applyNumberFormat="1" applyFont="1" applyFill="1" applyBorder="1" applyAlignment="1">
      <alignment horizontal="right" vertical="center"/>
      <protection/>
    </xf>
    <xf numFmtId="232" fontId="7" fillId="0" borderId="7" xfId="21" applyNumberFormat="1" applyFont="1" applyFill="1" applyBorder="1" applyAlignment="1">
      <alignment horizontal="right" vertical="center"/>
      <protection/>
    </xf>
    <xf numFmtId="232" fontId="7" fillId="0" borderId="3" xfId="21" applyNumberFormat="1" applyFont="1" applyFill="1" applyBorder="1" applyAlignment="1">
      <alignment horizontal="right" vertical="center"/>
      <protection/>
    </xf>
    <xf numFmtId="232" fontId="7" fillId="0" borderId="1" xfId="21" applyNumberFormat="1" applyFont="1" applyFill="1" applyBorder="1" applyAlignment="1">
      <alignment horizontal="right" vertical="center"/>
      <protection/>
    </xf>
    <xf numFmtId="232" fontId="7" fillId="0" borderId="2" xfId="21" applyNumberFormat="1" applyFont="1" applyFill="1" applyBorder="1" applyAlignment="1">
      <alignment horizontal="right" vertical="center"/>
      <protection/>
    </xf>
    <xf numFmtId="232" fontId="7" fillId="0" borderId="0" xfId="21" applyNumberFormat="1" applyFont="1" applyFill="1" applyAlignment="1">
      <alignment horizontal="right" vertical="center"/>
      <protection/>
    </xf>
    <xf numFmtId="230" fontId="8" fillId="0" borderId="9" xfId="0" applyNumberFormat="1" applyFont="1" applyFill="1" applyBorder="1" applyAlignment="1" applyProtection="1">
      <alignment horizontal="right" vertical="center"/>
      <protection locked="0"/>
    </xf>
    <xf numFmtId="222" fontId="7" fillId="0" borderId="7" xfId="0" applyNumberFormat="1" applyFont="1" applyBorder="1" applyAlignment="1" applyProtection="1">
      <alignment horizontal="right" vertical="center"/>
      <protection/>
    </xf>
    <xf numFmtId="0" fontId="7" fillId="0" borderId="0" xfId="21" applyFont="1" applyFill="1" applyAlignment="1">
      <alignment horizontal="left" vertical="center"/>
      <protection/>
    </xf>
    <xf numFmtId="217" fontId="10" fillId="0" borderId="6" xfId="20" applyNumberFormat="1" applyFont="1" applyFill="1" applyBorder="1" applyAlignment="1">
      <alignment horizontal="left" vertical="center"/>
      <protection/>
    </xf>
    <xf numFmtId="0" fontId="7" fillId="2" borderId="3" xfId="21" applyFont="1" applyFill="1" applyBorder="1" applyAlignment="1">
      <alignment horizontal="center" vertical="center" wrapText="1"/>
      <protection/>
    </xf>
    <xf numFmtId="0" fontId="7" fillId="2" borderId="2" xfId="21" applyFont="1" applyFill="1" applyBorder="1" applyAlignment="1">
      <alignment horizontal="center" vertical="center" wrapText="1"/>
      <protection/>
    </xf>
    <xf numFmtId="0" fontId="7" fillId="2" borderId="3" xfId="21" applyFont="1" applyFill="1" applyBorder="1" applyAlignment="1">
      <alignment horizontal="center" vertic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224" fontId="9" fillId="2" borderId="3" xfId="21" applyNumberFormat="1" applyFont="1" applyFill="1" applyBorder="1" applyAlignment="1">
      <alignment horizontal="center" vertical="center" wrapText="1"/>
      <protection/>
    </xf>
    <xf numFmtId="224" fontId="9" fillId="2" borderId="1" xfId="21" applyNumberFormat="1" applyFont="1" applyFill="1" applyBorder="1" applyAlignment="1">
      <alignment horizontal="center" vertical="center" wrapText="1"/>
      <protection/>
    </xf>
    <xf numFmtId="224" fontId="9" fillId="2" borderId="2" xfId="21" applyNumberFormat="1" applyFont="1" applyFill="1" applyBorder="1" applyAlignment="1">
      <alignment horizontal="center" vertical="center" wrapText="1"/>
      <protection/>
    </xf>
    <xf numFmtId="0" fontId="7" fillId="2" borderId="7" xfId="21" applyFont="1" applyFill="1" applyBorder="1" applyAlignment="1">
      <alignment horizontal="center" vertical="center" wrapText="1"/>
      <protection/>
    </xf>
    <xf numFmtId="0" fontId="7" fillId="0" borderId="5" xfId="21" applyFont="1" applyFill="1" applyBorder="1" applyAlignment="1">
      <alignment horizontal="left" vertical="center" wrapText="1"/>
      <protection/>
    </xf>
    <xf numFmtId="0" fontId="9" fillId="2" borderId="3" xfId="21" applyFont="1" applyFill="1" applyBorder="1" applyAlignment="1">
      <alignment horizontal="center" vertical="center" wrapText="1"/>
      <protection/>
    </xf>
    <xf numFmtId="0" fontId="9" fillId="2" borderId="2" xfId="21" applyFont="1" applyFill="1" applyBorder="1" applyAlignment="1">
      <alignment horizontal="center" vertical="center" wrapText="1"/>
      <protection/>
    </xf>
    <xf numFmtId="232" fontId="9" fillId="2" borderId="3" xfId="21" applyNumberFormat="1" applyFont="1" applyFill="1" applyBorder="1" applyAlignment="1">
      <alignment horizontal="center" vertical="center" wrapText="1"/>
      <protection/>
    </xf>
    <xf numFmtId="232" fontId="9" fillId="2" borderId="2" xfId="21" applyNumberFormat="1" applyFont="1" applyFill="1" applyBorder="1" applyAlignment="1">
      <alignment horizontal="center" vertical="center" wrapText="1"/>
      <protection/>
    </xf>
    <xf numFmtId="0" fontId="7" fillId="2" borderId="8" xfId="21" applyFont="1" applyFill="1" applyBorder="1" applyAlignment="1">
      <alignment horizontal="center" vertical="center"/>
      <protection/>
    </xf>
    <xf numFmtId="0" fontId="7" fillId="2" borderId="9" xfId="21" applyFont="1" applyFill="1" applyBorder="1" applyAlignment="1">
      <alignment horizontal="center" vertical="center"/>
      <protection/>
    </xf>
    <xf numFmtId="0" fontId="7" fillId="2" borderId="10" xfId="21" applyFont="1" applyFill="1" applyBorder="1" applyAlignment="1">
      <alignment horizontal="center" vertical="center"/>
      <protection/>
    </xf>
    <xf numFmtId="224" fontId="7" fillId="2" borderId="11" xfId="21" applyNumberFormat="1" applyFont="1" applyFill="1" applyBorder="1" applyAlignment="1">
      <alignment horizontal="center" vertical="center" wrapText="1"/>
      <protection/>
    </xf>
    <xf numFmtId="224" fontId="7" fillId="2" borderId="12" xfId="21" applyNumberFormat="1" applyFont="1" applyFill="1" applyBorder="1" applyAlignment="1">
      <alignment horizontal="center" vertical="center" wrapText="1"/>
      <protection/>
    </xf>
    <xf numFmtId="224" fontId="7" fillId="2" borderId="4" xfId="21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１．２．３．４表" xfId="20"/>
    <cellStyle name="標準_１．４表　（参考表１．２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0"/>
  <sheetViews>
    <sheetView tabSelected="1" workbookViewId="0" topLeftCell="A1">
      <selection activeCell="O3" sqref="O3"/>
    </sheetView>
  </sheetViews>
  <sheetFormatPr defaultColWidth="8.796875" defaultRowHeight="14.25"/>
  <cols>
    <col min="1" max="1" width="8" style="23" bestFit="1" customWidth="1"/>
    <col min="2" max="2" width="7.5" style="23" customWidth="1"/>
    <col min="3" max="3" width="9.3984375" style="23" customWidth="1"/>
    <col min="4" max="4" width="7.5" style="23" customWidth="1"/>
    <col min="5" max="5" width="6.8984375" style="23" customWidth="1"/>
    <col min="6" max="6" width="4.3984375" style="52" customWidth="1"/>
    <col min="7" max="7" width="7.5" style="30" customWidth="1"/>
    <col min="8" max="8" width="9.3984375" style="23" customWidth="1"/>
    <col min="9" max="9" width="7.5" style="23" customWidth="1"/>
    <col min="10" max="10" width="6.8984375" style="23" customWidth="1"/>
    <col min="11" max="11" width="7.19921875" style="31" customWidth="1"/>
    <col min="12" max="12" width="6" style="31" customWidth="1"/>
    <col min="13" max="13" width="10" style="23" customWidth="1"/>
    <col min="14" max="14" width="3.5" style="23" customWidth="1"/>
    <col min="15" max="26" width="8.09765625" style="23" customWidth="1"/>
    <col min="27" max="16384" width="9" style="23" customWidth="1"/>
  </cols>
  <sheetData>
    <row r="1" spans="1:12" s="21" customFormat="1" ht="25.5" customHeight="1">
      <c r="A1" s="56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27" ht="22.5" customHeight="1">
      <c r="A2" s="59" t="s">
        <v>30</v>
      </c>
      <c r="B2" s="71" t="s">
        <v>31</v>
      </c>
      <c r="C2" s="72"/>
      <c r="D2" s="72"/>
      <c r="E2" s="72"/>
      <c r="F2" s="73"/>
      <c r="G2" s="71" t="s">
        <v>32</v>
      </c>
      <c r="H2" s="72"/>
      <c r="I2" s="72"/>
      <c r="J2" s="73"/>
      <c r="K2" s="74" t="s">
        <v>22</v>
      </c>
      <c r="L2" s="62" t="s">
        <v>37</v>
      </c>
      <c r="M2" s="22"/>
      <c r="AA2" s="22"/>
    </row>
    <row r="3" spans="1:27" ht="25.5" customHeight="1">
      <c r="A3" s="60"/>
      <c r="B3" s="57" t="s">
        <v>21</v>
      </c>
      <c r="C3" s="57" t="s">
        <v>25</v>
      </c>
      <c r="D3" s="65" t="s">
        <v>19</v>
      </c>
      <c r="E3" s="67" t="s">
        <v>35</v>
      </c>
      <c r="F3" s="69" t="s">
        <v>38</v>
      </c>
      <c r="G3" s="57" t="s">
        <v>21</v>
      </c>
      <c r="H3" s="57" t="s">
        <v>24</v>
      </c>
      <c r="I3" s="65" t="s">
        <v>20</v>
      </c>
      <c r="J3" s="67" t="s">
        <v>36</v>
      </c>
      <c r="K3" s="75"/>
      <c r="L3" s="63"/>
      <c r="M3" s="22"/>
      <c r="AA3" s="22"/>
    </row>
    <row r="4" spans="1:27" ht="25.5" customHeight="1">
      <c r="A4" s="61"/>
      <c r="B4" s="58"/>
      <c r="C4" s="58"/>
      <c r="D4" s="65"/>
      <c r="E4" s="68"/>
      <c r="F4" s="70"/>
      <c r="G4" s="58"/>
      <c r="H4" s="58"/>
      <c r="I4" s="65"/>
      <c r="J4" s="68"/>
      <c r="K4" s="76"/>
      <c r="L4" s="64"/>
      <c r="M4" s="22"/>
      <c r="AA4" s="22"/>
    </row>
    <row r="5" spans="1:27" ht="22.5" customHeight="1">
      <c r="A5" s="39" t="s">
        <v>29</v>
      </c>
      <c r="B5" s="40">
        <v>2187.42</v>
      </c>
      <c r="C5" s="41">
        <v>12339259</v>
      </c>
      <c r="D5" s="41">
        <v>371375</v>
      </c>
      <c r="E5" s="42">
        <f>(C5+D5)/B5</f>
        <v>5810.788051677318</v>
      </c>
      <c r="F5" s="48">
        <f>D5/(C5+D5)*100</f>
        <v>2.921766136921258</v>
      </c>
      <c r="G5" s="43">
        <v>2187.11</v>
      </c>
      <c r="H5" s="44">
        <v>12247024</v>
      </c>
      <c r="I5" s="45">
        <v>364653</v>
      </c>
      <c r="J5" s="46">
        <f>(H5+I5)/B5</f>
        <v>5765.548911503049</v>
      </c>
      <c r="K5" s="47">
        <f>C5-H5</f>
        <v>92235</v>
      </c>
      <c r="L5" s="42">
        <f>D5-I5</f>
        <v>6722</v>
      </c>
      <c r="M5" s="22"/>
      <c r="AA5" s="22"/>
    </row>
    <row r="6" spans="1:27" ht="22.5" customHeight="1">
      <c r="A6" s="39" t="s">
        <v>23</v>
      </c>
      <c r="B6" s="53">
        <v>621.81</v>
      </c>
      <c r="C6" s="42">
        <v>8318841</v>
      </c>
      <c r="D6" s="41">
        <v>307741</v>
      </c>
      <c r="E6" s="42">
        <f aca="true" t="shared" si="0" ref="E6:E32">(C6+D6)/B6</f>
        <v>13873.340731091492</v>
      </c>
      <c r="F6" s="48">
        <f>D6/(C6+D6)*100</f>
        <v>3.5673572684986934</v>
      </c>
      <c r="G6" s="53">
        <v>621.5</v>
      </c>
      <c r="H6" s="46">
        <v>8247810</v>
      </c>
      <c r="I6" s="54">
        <v>302086</v>
      </c>
      <c r="J6" s="46">
        <f aca="true" t="shared" si="1" ref="J6:J29">(H6+I6)/B6</f>
        <v>13750.01366977051</v>
      </c>
      <c r="K6" s="47">
        <f aca="true" t="shared" si="2" ref="K6:K29">C6-H6</f>
        <v>71031</v>
      </c>
      <c r="L6" s="42">
        <f aca="true" t="shared" si="3" ref="L6:L32">D6-I6</f>
        <v>5655</v>
      </c>
      <c r="AA6" s="25"/>
    </row>
    <row r="7" spans="1:27" ht="22.5" customHeight="1">
      <c r="A7" s="24" t="s">
        <v>39</v>
      </c>
      <c r="B7" s="8">
        <v>13.01</v>
      </c>
      <c r="C7" s="16">
        <v>240275</v>
      </c>
      <c r="D7" s="18">
        <v>15169</v>
      </c>
      <c r="E7" s="16">
        <f>(C7+D7)/B7</f>
        <v>19634.43504996157</v>
      </c>
      <c r="F7" s="50">
        <f>D7/(C7+D7)*100</f>
        <v>5.938287843910994</v>
      </c>
      <c r="G7" s="8">
        <v>13.01</v>
      </c>
      <c r="H7" s="4">
        <v>236657</v>
      </c>
      <c r="I7" s="1">
        <v>15306</v>
      </c>
      <c r="J7" s="4">
        <f>(H7+I7)/B7</f>
        <v>19366.87163720215</v>
      </c>
      <c r="K7" s="31">
        <f>C7-H7</f>
        <v>3618</v>
      </c>
      <c r="L7" s="16">
        <f>D7-I7</f>
        <v>-137</v>
      </c>
      <c r="AA7" s="25"/>
    </row>
    <row r="8" spans="1:27" ht="22.5" customHeight="1">
      <c r="A8" s="24" t="s">
        <v>33</v>
      </c>
      <c r="B8" s="8">
        <v>11.64</v>
      </c>
      <c r="C8" s="16">
        <v>44954</v>
      </c>
      <c r="D8" s="18">
        <v>2445</v>
      </c>
      <c r="E8" s="16">
        <f t="shared" si="0"/>
        <v>4072.0790378006873</v>
      </c>
      <c r="F8" s="50">
        <f aca="true" t="shared" si="4" ref="F8:F32">D8/(C8+D8)*100</f>
        <v>5.158336673769489</v>
      </c>
      <c r="G8" s="8">
        <v>11.64</v>
      </c>
      <c r="H8" s="4">
        <v>43933</v>
      </c>
      <c r="I8" s="1">
        <v>2346</v>
      </c>
      <c r="J8" s="4">
        <f t="shared" si="1"/>
        <v>3975.8591065292094</v>
      </c>
      <c r="K8" s="31">
        <f t="shared" si="2"/>
        <v>1021</v>
      </c>
      <c r="L8" s="16">
        <f t="shared" si="3"/>
        <v>99</v>
      </c>
      <c r="AA8" s="25"/>
    </row>
    <row r="9" spans="1:27" ht="22.5" customHeight="1">
      <c r="A9" s="24" t="s">
        <v>0</v>
      </c>
      <c r="B9" s="8">
        <v>10.15</v>
      </c>
      <c r="C9" s="16">
        <v>102431</v>
      </c>
      <c r="D9" s="18">
        <v>3973</v>
      </c>
      <c r="E9" s="16">
        <f t="shared" si="0"/>
        <v>10483.152709359605</v>
      </c>
      <c r="F9" s="50">
        <f t="shared" si="4"/>
        <v>3.7338821848802675</v>
      </c>
      <c r="G9" s="8">
        <v>10.15</v>
      </c>
      <c r="H9" s="4">
        <v>99078</v>
      </c>
      <c r="I9" s="1">
        <v>3597</v>
      </c>
      <c r="J9" s="4">
        <f t="shared" si="1"/>
        <v>10115.763546798029</v>
      </c>
      <c r="K9" s="31">
        <f t="shared" si="2"/>
        <v>3353</v>
      </c>
      <c r="L9" s="16">
        <f t="shared" si="3"/>
        <v>376</v>
      </c>
      <c r="AA9" s="25"/>
    </row>
    <row r="10" spans="1:27" ht="22.5" customHeight="1">
      <c r="A10" s="24" t="s">
        <v>41</v>
      </c>
      <c r="B10" s="8">
        <v>20.34</v>
      </c>
      <c r="C10" s="16">
        <v>185610</v>
      </c>
      <c r="D10" s="18">
        <v>20715</v>
      </c>
      <c r="E10" s="16">
        <f t="shared" si="0"/>
        <v>10143.805309734513</v>
      </c>
      <c r="F10" s="50">
        <f t="shared" si="4"/>
        <v>10.039985459832788</v>
      </c>
      <c r="G10" s="8">
        <v>20.34</v>
      </c>
      <c r="H10" s="4">
        <v>176781</v>
      </c>
      <c r="I10" s="1">
        <v>19920</v>
      </c>
      <c r="J10" s="4">
        <f t="shared" si="1"/>
        <v>9670.648967551622</v>
      </c>
      <c r="K10" s="31">
        <f t="shared" si="2"/>
        <v>8829</v>
      </c>
      <c r="L10" s="16">
        <f t="shared" si="3"/>
        <v>795</v>
      </c>
      <c r="AA10" s="25"/>
    </row>
    <row r="11" spans="1:27" ht="22.5" customHeight="1">
      <c r="A11" s="24" t="s">
        <v>1</v>
      </c>
      <c r="B11" s="8">
        <v>18.23</v>
      </c>
      <c r="C11" s="16">
        <v>277078</v>
      </c>
      <c r="D11" s="18">
        <v>30337</v>
      </c>
      <c r="E11" s="16">
        <f t="shared" si="0"/>
        <v>16863.137685134392</v>
      </c>
      <c r="F11" s="50">
        <f t="shared" si="4"/>
        <v>9.86841891254493</v>
      </c>
      <c r="G11" s="8">
        <v>18.23</v>
      </c>
      <c r="H11" s="4">
        <v>275771</v>
      </c>
      <c r="I11" s="1">
        <v>29765</v>
      </c>
      <c r="J11" s="4">
        <f t="shared" si="1"/>
        <v>16760.06582556226</v>
      </c>
      <c r="K11" s="31">
        <f t="shared" si="2"/>
        <v>1307</v>
      </c>
      <c r="L11" s="16">
        <f t="shared" si="3"/>
        <v>572</v>
      </c>
      <c r="AA11" s="25"/>
    </row>
    <row r="12" spans="1:27" ht="22.5" customHeight="1">
      <c r="A12" s="24" t="s">
        <v>2</v>
      </c>
      <c r="B12" s="8">
        <v>11.31</v>
      </c>
      <c r="C12" s="16">
        <v>183491</v>
      </c>
      <c r="D12" s="18">
        <v>6670</v>
      </c>
      <c r="E12" s="16">
        <f t="shared" si="0"/>
        <v>16813.527851458886</v>
      </c>
      <c r="F12" s="50">
        <f t="shared" si="4"/>
        <v>3.507554125188656</v>
      </c>
      <c r="G12" s="8">
        <v>11.31</v>
      </c>
      <c r="H12" s="4">
        <v>180667</v>
      </c>
      <c r="I12" s="1">
        <v>6665</v>
      </c>
      <c r="J12" s="4">
        <f t="shared" si="1"/>
        <v>16563.39522546419</v>
      </c>
      <c r="K12" s="31">
        <f t="shared" si="2"/>
        <v>2824</v>
      </c>
      <c r="L12" s="16">
        <f t="shared" si="3"/>
        <v>5</v>
      </c>
      <c r="AA12" s="25"/>
    </row>
    <row r="13" spans="1:27" ht="22.5" customHeight="1">
      <c r="A13" s="24" t="s">
        <v>3</v>
      </c>
      <c r="B13" s="8">
        <v>10.08</v>
      </c>
      <c r="C13" s="16">
        <v>161577</v>
      </c>
      <c r="D13" s="18">
        <v>10493</v>
      </c>
      <c r="E13" s="16">
        <f t="shared" si="0"/>
        <v>17070.43650793651</v>
      </c>
      <c r="F13" s="50">
        <f t="shared" si="4"/>
        <v>6.098099610623583</v>
      </c>
      <c r="G13" s="8">
        <v>10.08</v>
      </c>
      <c r="H13" s="4">
        <v>160171</v>
      </c>
      <c r="I13" s="1">
        <v>10329</v>
      </c>
      <c r="J13" s="4">
        <f t="shared" si="1"/>
        <v>16914.68253968254</v>
      </c>
      <c r="K13" s="31">
        <f t="shared" si="2"/>
        <v>1406</v>
      </c>
      <c r="L13" s="16">
        <f t="shared" si="3"/>
        <v>164</v>
      </c>
      <c r="AA13" s="25"/>
    </row>
    <row r="14" spans="1:27" ht="22.5" customHeight="1">
      <c r="A14" s="24" t="s">
        <v>4</v>
      </c>
      <c r="B14" s="8">
        <v>13.75</v>
      </c>
      <c r="C14" s="16">
        <v>230131</v>
      </c>
      <c r="D14" s="18">
        <v>8449</v>
      </c>
      <c r="E14" s="16">
        <f t="shared" si="0"/>
        <v>17351.272727272728</v>
      </c>
      <c r="F14" s="50">
        <f t="shared" si="4"/>
        <v>3.5413697711459466</v>
      </c>
      <c r="G14" s="8">
        <v>13.75</v>
      </c>
      <c r="H14" s="4">
        <v>226372</v>
      </c>
      <c r="I14" s="1">
        <v>8003</v>
      </c>
      <c r="J14" s="4">
        <f t="shared" si="1"/>
        <v>17045.454545454544</v>
      </c>
      <c r="K14" s="31">
        <f t="shared" si="2"/>
        <v>3759</v>
      </c>
      <c r="L14" s="16">
        <f t="shared" si="3"/>
        <v>446</v>
      </c>
      <c r="AA14" s="25"/>
    </row>
    <row r="15" spans="1:27" ht="22.5" customHeight="1">
      <c r="A15" s="24" t="s">
        <v>5</v>
      </c>
      <c r="B15" s="8">
        <v>39.8</v>
      </c>
      <c r="C15" s="16">
        <v>422993</v>
      </c>
      <c r="D15" s="18">
        <v>16616</v>
      </c>
      <c r="E15" s="16">
        <f t="shared" si="0"/>
        <v>11045.452261306533</v>
      </c>
      <c r="F15" s="50">
        <f t="shared" si="4"/>
        <v>3.779722435163975</v>
      </c>
      <c r="G15" s="8">
        <v>39.49</v>
      </c>
      <c r="H15" s="4">
        <v>415866</v>
      </c>
      <c r="I15" s="1">
        <v>15437</v>
      </c>
      <c r="J15" s="4">
        <f t="shared" si="1"/>
        <v>10836.75879396985</v>
      </c>
      <c r="K15" s="31">
        <f t="shared" si="2"/>
        <v>7127</v>
      </c>
      <c r="L15" s="16">
        <f t="shared" si="3"/>
        <v>1179</v>
      </c>
      <c r="AA15" s="25"/>
    </row>
    <row r="16" spans="1:27" ht="22.5" customHeight="1">
      <c r="A16" s="24" t="s">
        <v>6</v>
      </c>
      <c r="B16" s="8">
        <v>22.72</v>
      </c>
      <c r="C16" s="16">
        <v>337774</v>
      </c>
      <c r="D16" s="18">
        <v>10824</v>
      </c>
      <c r="E16" s="16">
        <f t="shared" si="0"/>
        <v>15343.221830985916</v>
      </c>
      <c r="F16" s="50">
        <f t="shared" si="4"/>
        <v>3.1050092083144483</v>
      </c>
      <c r="G16" s="8">
        <v>22.72</v>
      </c>
      <c r="H16" s="4">
        <v>334470</v>
      </c>
      <c r="I16" s="1">
        <v>10553</v>
      </c>
      <c r="J16" s="4">
        <f t="shared" si="1"/>
        <v>15185.87147887324</v>
      </c>
      <c r="K16" s="31">
        <f t="shared" si="2"/>
        <v>3304</v>
      </c>
      <c r="L16" s="16">
        <f t="shared" si="3"/>
        <v>271</v>
      </c>
      <c r="AA16" s="25"/>
    </row>
    <row r="17" spans="1:27" ht="22.5" customHeight="1">
      <c r="A17" s="24" t="s">
        <v>7</v>
      </c>
      <c r="B17" s="8">
        <v>14.7</v>
      </c>
      <c r="C17" s="16">
        <v>251358</v>
      </c>
      <c r="D17" s="18">
        <v>7992</v>
      </c>
      <c r="E17" s="16">
        <f t="shared" si="0"/>
        <v>17642.857142857145</v>
      </c>
      <c r="F17" s="50">
        <f t="shared" si="4"/>
        <v>3.08155002891845</v>
      </c>
      <c r="G17" s="8">
        <v>14.7</v>
      </c>
      <c r="H17" s="4">
        <v>247989</v>
      </c>
      <c r="I17" s="1">
        <v>8162</v>
      </c>
      <c r="J17" s="4">
        <f t="shared" si="1"/>
        <v>17425.238095238095</v>
      </c>
      <c r="K17" s="31">
        <f t="shared" si="2"/>
        <v>3369</v>
      </c>
      <c r="L17" s="16">
        <f t="shared" si="3"/>
        <v>-170</v>
      </c>
      <c r="AA17" s="25"/>
    </row>
    <row r="18" spans="1:27" ht="22.5" customHeight="1">
      <c r="A18" s="24" t="s">
        <v>8</v>
      </c>
      <c r="B18" s="8">
        <v>59.46</v>
      </c>
      <c r="C18" s="16">
        <v>664660</v>
      </c>
      <c r="D18" s="18">
        <v>16475</v>
      </c>
      <c r="E18" s="16">
        <f t="shared" si="0"/>
        <v>11455.34813319879</v>
      </c>
      <c r="F18" s="50">
        <f t="shared" si="4"/>
        <v>2.4187569277749636</v>
      </c>
      <c r="G18" s="8">
        <v>59.46</v>
      </c>
      <c r="H18" s="4">
        <v>660161</v>
      </c>
      <c r="I18" s="1">
        <v>16181</v>
      </c>
      <c r="J18" s="4">
        <f t="shared" si="1"/>
        <v>11374.739320551631</v>
      </c>
      <c r="K18" s="31">
        <f t="shared" si="2"/>
        <v>4499</v>
      </c>
      <c r="L18" s="16">
        <f t="shared" si="3"/>
        <v>294</v>
      </c>
      <c r="AA18" s="25"/>
    </row>
    <row r="19" spans="1:27" ht="22.5" customHeight="1">
      <c r="A19" s="24" t="s">
        <v>9</v>
      </c>
      <c r="B19" s="8">
        <v>58.08</v>
      </c>
      <c r="C19" s="16">
        <v>820920</v>
      </c>
      <c r="D19" s="18">
        <v>14457</v>
      </c>
      <c r="E19" s="16">
        <f t="shared" si="0"/>
        <v>14383.212809917355</v>
      </c>
      <c r="F19" s="50">
        <f t="shared" si="4"/>
        <v>1.7305958866475857</v>
      </c>
      <c r="G19" s="8">
        <v>58.08</v>
      </c>
      <c r="H19" s="4">
        <v>810983</v>
      </c>
      <c r="I19" s="1">
        <v>14475</v>
      </c>
      <c r="J19" s="4">
        <f t="shared" si="1"/>
        <v>14212.431129476585</v>
      </c>
      <c r="K19" s="31">
        <f t="shared" si="2"/>
        <v>9937</v>
      </c>
      <c r="L19" s="16">
        <f t="shared" si="3"/>
        <v>-18</v>
      </c>
      <c r="AA19" s="25"/>
    </row>
    <row r="20" spans="1:27" ht="22.5" customHeight="1">
      <c r="A20" s="24" t="s">
        <v>10</v>
      </c>
      <c r="B20" s="8">
        <v>15.11</v>
      </c>
      <c r="C20" s="16">
        <v>197214</v>
      </c>
      <c r="D20" s="18">
        <v>10980</v>
      </c>
      <c r="E20" s="16">
        <f t="shared" si="0"/>
        <v>13778.557246856388</v>
      </c>
      <c r="F20" s="50">
        <f t="shared" si="4"/>
        <v>5.273927202513041</v>
      </c>
      <c r="G20" s="8">
        <v>15.11</v>
      </c>
      <c r="H20" s="4">
        <v>196029</v>
      </c>
      <c r="I20" s="1">
        <v>11259</v>
      </c>
      <c r="J20" s="4">
        <f t="shared" si="1"/>
        <v>13718.596955658504</v>
      </c>
      <c r="K20" s="31">
        <f t="shared" si="2"/>
        <v>1185</v>
      </c>
      <c r="L20" s="16">
        <f t="shared" si="3"/>
        <v>-279</v>
      </c>
      <c r="AA20" s="25"/>
    </row>
    <row r="21" spans="1:27" ht="22.5" customHeight="1">
      <c r="A21" s="24" t="s">
        <v>11</v>
      </c>
      <c r="B21" s="8">
        <v>15.59</v>
      </c>
      <c r="C21" s="16">
        <v>298229</v>
      </c>
      <c r="D21" s="18">
        <v>10793</v>
      </c>
      <c r="E21" s="16">
        <f t="shared" si="0"/>
        <v>19821.808851828097</v>
      </c>
      <c r="F21" s="50">
        <f t="shared" si="4"/>
        <v>3.4926315925726974</v>
      </c>
      <c r="G21" s="8">
        <v>15.59</v>
      </c>
      <c r="H21" s="4">
        <v>297626</v>
      </c>
      <c r="I21" s="1">
        <v>10658</v>
      </c>
      <c r="J21" s="4">
        <f t="shared" si="1"/>
        <v>19774.47081462476</v>
      </c>
      <c r="K21" s="31">
        <f t="shared" si="2"/>
        <v>603</v>
      </c>
      <c r="L21" s="16">
        <f t="shared" si="3"/>
        <v>135</v>
      </c>
      <c r="AA21" s="25"/>
    </row>
    <row r="22" spans="1:27" ht="22.5" customHeight="1">
      <c r="A22" s="24" t="s">
        <v>12</v>
      </c>
      <c r="B22" s="8">
        <v>34.02</v>
      </c>
      <c r="C22" s="16">
        <v>519229</v>
      </c>
      <c r="D22" s="18">
        <v>10684</v>
      </c>
      <c r="E22" s="16">
        <f t="shared" si="0"/>
        <v>15576.513815402703</v>
      </c>
      <c r="F22" s="50">
        <f t="shared" si="4"/>
        <v>2.016180014455203</v>
      </c>
      <c r="G22" s="8">
        <v>34.02</v>
      </c>
      <c r="H22" s="4">
        <v>516705</v>
      </c>
      <c r="I22" s="1">
        <v>10675</v>
      </c>
      <c r="J22" s="4">
        <f t="shared" si="1"/>
        <v>15502.057613168723</v>
      </c>
      <c r="K22" s="31">
        <f t="shared" si="2"/>
        <v>2524</v>
      </c>
      <c r="L22" s="16">
        <f t="shared" si="3"/>
        <v>9</v>
      </c>
      <c r="AA22" s="25"/>
    </row>
    <row r="23" spans="1:27" ht="22.5" customHeight="1">
      <c r="A23" s="24" t="s">
        <v>40</v>
      </c>
      <c r="B23" s="8">
        <v>20.59</v>
      </c>
      <c r="C23" s="16">
        <v>315404</v>
      </c>
      <c r="D23" s="18">
        <v>14007</v>
      </c>
      <c r="E23" s="16">
        <f t="shared" si="0"/>
        <v>15998.591549295776</v>
      </c>
      <c r="F23" s="50">
        <f t="shared" si="4"/>
        <v>4.252134871027379</v>
      </c>
      <c r="G23" s="8">
        <v>20.59</v>
      </c>
      <c r="H23" s="4">
        <v>316693</v>
      </c>
      <c r="I23" s="1">
        <v>13834</v>
      </c>
      <c r="J23" s="4">
        <f t="shared" si="1"/>
        <v>16052.79261777562</v>
      </c>
      <c r="K23" s="31">
        <f t="shared" si="2"/>
        <v>-1289</v>
      </c>
      <c r="L23" s="16">
        <f t="shared" si="3"/>
        <v>173</v>
      </c>
      <c r="AA23" s="25"/>
    </row>
    <row r="24" spans="1:27" ht="22.5" customHeight="1">
      <c r="A24" s="24" t="s">
        <v>13</v>
      </c>
      <c r="B24" s="8">
        <v>10.2</v>
      </c>
      <c r="C24" s="16">
        <v>178399</v>
      </c>
      <c r="D24" s="18">
        <v>13725</v>
      </c>
      <c r="E24" s="16">
        <f t="shared" si="0"/>
        <v>18835.686274509804</v>
      </c>
      <c r="F24" s="50">
        <f t="shared" si="4"/>
        <v>7.14382378047511</v>
      </c>
      <c r="G24" s="8">
        <v>10.2</v>
      </c>
      <c r="H24" s="4">
        <v>177547</v>
      </c>
      <c r="I24" s="1">
        <v>13549</v>
      </c>
      <c r="J24" s="4">
        <f t="shared" si="1"/>
        <v>18734.901960784315</v>
      </c>
      <c r="K24" s="31">
        <f t="shared" si="2"/>
        <v>852</v>
      </c>
      <c r="L24" s="16">
        <f t="shared" si="3"/>
        <v>176</v>
      </c>
      <c r="AA24" s="25"/>
    </row>
    <row r="25" spans="1:27" ht="22.5" customHeight="1">
      <c r="A25" s="24" t="s">
        <v>14</v>
      </c>
      <c r="B25" s="8">
        <v>32.17</v>
      </c>
      <c r="C25" s="16">
        <v>511160</v>
      </c>
      <c r="D25" s="18">
        <v>15367</v>
      </c>
      <c r="E25" s="16">
        <f t="shared" si="0"/>
        <v>16367.01896176562</v>
      </c>
      <c r="F25" s="50">
        <f t="shared" si="4"/>
        <v>2.9185587823606385</v>
      </c>
      <c r="G25" s="8">
        <v>32.17</v>
      </c>
      <c r="H25" s="4">
        <v>508240</v>
      </c>
      <c r="I25" s="1">
        <v>15537</v>
      </c>
      <c r="J25" s="4">
        <f t="shared" si="1"/>
        <v>16281.535592166614</v>
      </c>
      <c r="K25" s="31">
        <f t="shared" si="2"/>
        <v>2920</v>
      </c>
      <c r="L25" s="16">
        <f t="shared" si="3"/>
        <v>-170</v>
      </c>
      <c r="AA25" s="25"/>
    </row>
    <row r="26" spans="1:27" ht="22.5" customHeight="1">
      <c r="A26" s="24" t="s">
        <v>15</v>
      </c>
      <c r="B26" s="8">
        <v>48.16</v>
      </c>
      <c r="C26" s="16">
        <v>678869</v>
      </c>
      <c r="D26" s="18">
        <v>12361</v>
      </c>
      <c r="E26" s="16">
        <f t="shared" si="0"/>
        <v>14352.782392026578</v>
      </c>
      <c r="F26" s="50">
        <f t="shared" si="4"/>
        <v>1.7882615048536665</v>
      </c>
      <c r="G26" s="8">
        <v>48.16</v>
      </c>
      <c r="H26" s="4">
        <v>674123</v>
      </c>
      <c r="I26" s="1">
        <v>12114</v>
      </c>
      <c r="J26" s="4">
        <f t="shared" si="1"/>
        <v>14249.107142857143</v>
      </c>
      <c r="K26" s="31">
        <f t="shared" si="2"/>
        <v>4746</v>
      </c>
      <c r="L26" s="16">
        <f t="shared" si="3"/>
        <v>247</v>
      </c>
      <c r="AA26" s="25"/>
    </row>
    <row r="27" spans="1:27" ht="22.5" customHeight="1">
      <c r="A27" s="24" t="s">
        <v>16</v>
      </c>
      <c r="B27" s="8">
        <v>53.2</v>
      </c>
      <c r="C27" s="16">
        <v>624914</v>
      </c>
      <c r="D27" s="18">
        <v>21547</v>
      </c>
      <c r="E27" s="16">
        <f t="shared" si="0"/>
        <v>12151.522556390977</v>
      </c>
      <c r="F27" s="50">
        <f t="shared" si="4"/>
        <v>3.3330703631000174</v>
      </c>
      <c r="G27" s="8">
        <v>53.2</v>
      </c>
      <c r="H27" s="4">
        <v>624365</v>
      </c>
      <c r="I27" s="1">
        <v>21405</v>
      </c>
      <c r="J27" s="4">
        <f t="shared" si="1"/>
        <v>12138.533834586466</v>
      </c>
      <c r="K27" s="31">
        <f t="shared" si="2"/>
        <v>549</v>
      </c>
      <c r="L27" s="16">
        <f t="shared" si="3"/>
        <v>142</v>
      </c>
      <c r="AA27" s="25"/>
    </row>
    <row r="28" spans="1:27" ht="22.5" customHeight="1">
      <c r="A28" s="24" t="s">
        <v>18</v>
      </c>
      <c r="B28" s="8">
        <v>34.84</v>
      </c>
      <c r="C28" s="16">
        <v>428131</v>
      </c>
      <c r="D28" s="18">
        <v>12530</v>
      </c>
      <c r="E28" s="16">
        <f t="shared" si="0"/>
        <v>12648.134328358208</v>
      </c>
      <c r="F28" s="50">
        <f t="shared" si="4"/>
        <v>2.8434556268877893</v>
      </c>
      <c r="G28" s="8">
        <v>34.84</v>
      </c>
      <c r="H28" s="4">
        <v>426897</v>
      </c>
      <c r="I28" s="1">
        <v>12106</v>
      </c>
      <c r="J28" s="4">
        <f t="shared" si="1"/>
        <v>12600.545350172215</v>
      </c>
      <c r="K28" s="31">
        <f t="shared" si="2"/>
        <v>1234</v>
      </c>
      <c r="L28" s="16">
        <f t="shared" si="3"/>
        <v>424</v>
      </c>
      <c r="AA28" s="25"/>
    </row>
    <row r="29" spans="1:27" ht="22.5" customHeight="1">
      <c r="A29" s="26" t="s">
        <v>17</v>
      </c>
      <c r="B29" s="9">
        <v>49.86</v>
      </c>
      <c r="C29" s="17">
        <v>644040</v>
      </c>
      <c r="D29" s="19">
        <v>21132</v>
      </c>
      <c r="E29" s="17">
        <f t="shared" si="0"/>
        <v>13340.794223826715</v>
      </c>
      <c r="F29" s="51">
        <f t="shared" si="4"/>
        <v>3.176922660605076</v>
      </c>
      <c r="G29" s="11">
        <v>49.86</v>
      </c>
      <c r="H29" s="5">
        <v>640686</v>
      </c>
      <c r="I29" s="2">
        <v>20210</v>
      </c>
      <c r="J29" s="5">
        <f t="shared" si="1"/>
        <v>13255.034095467308</v>
      </c>
      <c r="K29" s="17">
        <f t="shared" si="2"/>
        <v>3354</v>
      </c>
      <c r="L29" s="17">
        <f t="shared" si="3"/>
        <v>922</v>
      </c>
      <c r="AA29" s="25"/>
    </row>
    <row r="30" spans="1:12" ht="22.5" customHeight="1">
      <c r="A30" s="27" t="s">
        <v>26</v>
      </c>
      <c r="B30" s="6">
        <v>783.93</v>
      </c>
      <c r="C30" s="15">
        <v>3931755</v>
      </c>
      <c r="D30" s="15">
        <v>62629</v>
      </c>
      <c r="E30" s="20">
        <f t="shared" si="0"/>
        <v>5095.332491421428</v>
      </c>
      <c r="F30" s="49">
        <f t="shared" si="4"/>
        <v>1.5679263686215448</v>
      </c>
      <c r="G30" s="12">
        <v>783.93</v>
      </c>
      <c r="H30" s="36">
        <v>3910232</v>
      </c>
      <c r="I30" s="36">
        <v>61559</v>
      </c>
      <c r="J30" s="3">
        <f>(H30+I30)/B30</f>
        <v>5066.512316150677</v>
      </c>
      <c r="K30" s="20">
        <f>C30-H30</f>
        <v>21523</v>
      </c>
      <c r="L30" s="20">
        <f t="shared" si="3"/>
        <v>1070</v>
      </c>
    </row>
    <row r="31" spans="1:12" ht="22.5" customHeight="1">
      <c r="A31" s="28" t="s">
        <v>27</v>
      </c>
      <c r="B31" s="7">
        <v>375.96</v>
      </c>
      <c r="C31" s="18">
        <v>59585</v>
      </c>
      <c r="D31" s="18">
        <v>765</v>
      </c>
      <c r="E31" s="16">
        <f t="shared" si="0"/>
        <v>160.52239599957443</v>
      </c>
      <c r="F31" s="50">
        <f t="shared" si="4"/>
        <v>1.267605633802817</v>
      </c>
      <c r="G31" s="13">
        <v>375.06</v>
      </c>
      <c r="H31" s="37">
        <v>59705</v>
      </c>
      <c r="I31" s="37">
        <v>770</v>
      </c>
      <c r="J31" s="4">
        <f>(H31+I31)/B31</f>
        <v>160.85487817852965</v>
      </c>
      <c r="K31" s="16">
        <f>C31-H31</f>
        <v>-120</v>
      </c>
      <c r="L31" s="16">
        <f t="shared" si="3"/>
        <v>-5</v>
      </c>
    </row>
    <row r="32" spans="1:12" ht="22.5" customHeight="1">
      <c r="A32" s="29" t="s">
        <v>28</v>
      </c>
      <c r="B32" s="10">
        <v>405.72</v>
      </c>
      <c r="C32" s="19">
        <v>29078</v>
      </c>
      <c r="D32" s="19">
        <v>240</v>
      </c>
      <c r="E32" s="17">
        <f t="shared" si="0"/>
        <v>72.261658286503</v>
      </c>
      <c r="F32" s="51">
        <f t="shared" si="4"/>
        <v>0.8186097278122655</v>
      </c>
      <c r="G32" s="14">
        <v>405.72</v>
      </c>
      <c r="H32" s="38">
        <v>29277</v>
      </c>
      <c r="I32" s="38">
        <v>238</v>
      </c>
      <c r="J32" s="5">
        <f>(H32+I32)/B32</f>
        <v>72.74721482796016</v>
      </c>
      <c r="K32" s="17">
        <f>C32-H32</f>
        <v>-199</v>
      </c>
      <c r="L32" s="17">
        <f t="shared" si="3"/>
        <v>2</v>
      </c>
    </row>
    <row r="33" spans="1:12" ht="37.5" customHeight="1">
      <c r="A33" s="66" t="s">
        <v>34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22.5" customHeight="1">
      <c r="A34" s="55" t="s">
        <v>42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6" spans="2:12" ht="12">
      <c r="B36" s="32"/>
      <c r="K36" s="23"/>
      <c r="L36" s="23"/>
    </row>
    <row r="37" spans="11:12" ht="12">
      <c r="K37" s="23"/>
      <c r="L37" s="23"/>
    </row>
    <row r="41" ht="12">
      <c r="A41" s="33"/>
    </row>
    <row r="42" ht="12">
      <c r="A42" s="33"/>
    </row>
    <row r="43" ht="12">
      <c r="A43" s="33"/>
    </row>
    <row r="45" spans="9:12" ht="12">
      <c r="I45" s="34"/>
      <c r="J45" s="31"/>
      <c r="K45" s="23"/>
      <c r="L45" s="23"/>
    </row>
    <row r="46" spans="9:12" ht="12">
      <c r="I46" s="31"/>
      <c r="J46" s="31"/>
      <c r="K46" s="23"/>
      <c r="L46" s="23"/>
    </row>
    <row r="47" spans="1:12" ht="12">
      <c r="A47" s="33"/>
      <c r="I47" s="33"/>
      <c r="J47" s="31"/>
      <c r="K47" s="23"/>
      <c r="L47" s="23"/>
    </row>
    <row r="48" spans="1:12" ht="12">
      <c r="A48" s="33"/>
      <c r="I48" s="33"/>
      <c r="J48" s="31"/>
      <c r="K48" s="23"/>
      <c r="L48" s="23"/>
    </row>
    <row r="49" spans="1:12" ht="12">
      <c r="A49" s="33"/>
      <c r="I49" s="35"/>
      <c r="J49" s="31"/>
      <c r="K49" s="23"/>
      <c r="L49" s="23"/>
    </row>
    <row r="50" spans="1:12" ht="12">
      <c r="A50" s="33"/>
      <c r="I50" s="35"/>
      <c r="J50" s="31"/>
      <c r="K50" s="23"/>
      <c r="L50" s="23"/>
    </row>
  </sheetData>
  <mergeCells count="17">
    <mergeCell ref="K2:K4"/>
    <mergeCell ref="I3:I4"/>
    <mergeCell ref="G3:G4"/>
    <mergeCell ref="F3:F4"/>
    <mergeCell ref="B2:F2"/>
    <mergeCell ref="J3:J4"/>
    <mergeCell ref="G2:J2"/>
    <mergeCell ref="A34:L34"/>
    <mergeCell ref="A1:L1"/>
    <mergeCell ref="C3:C4"/>
    <mergeCell ref="A2:A4"/>
    <mergeCell ref="L2:L4"/>
    <mergeCell ref="H3:H4"/>
    <mergeCell ref="D3:D4"/>
    <mergeCell ref="B3:B4"/>
    <mergeCell ref="A33:L33"/>
    <mergeCell ref="E3:E4"/>
  </mergeCells>
  <printOptions/>
  <pageMargins left="0.7874015748031497" right="0.6299212598425197" top="0.7874015748031497" bottom="0.7086614173228347" header="0.1968503937007874" footer="0.3543307086614173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東京都総務局</dc:creator>
  <cp:keywords/>
  <dc:description/>
  <cp:lastModifiedBy>02537265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