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840" windowWidth="10395" windowHeight="4605" activeTab="0"/>
  </bookViews>
  <sheets>
    <sheet name="94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<sst xmlns="http://schemas.openxmlformats.org/spreadsheetml/2006/main" count="49" uniqueCount="41">
  <si>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>地　　　　域</t>
  </si>
  <si>
    <t>総　　　　数</t>
  </si>
  <si>
    <t>都　　　　営</t>
  </si>
  <si>
    <t>区市町村</t>
  </si>
  <si>
    <t>東京都住宅
供 給 公 社</t>
  </si>
  <si>
    <t>総数</t>
  </si>
  <si>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</si>
  <si>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</si>
  <si>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</si>
  <si>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</si>
  <si>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</si>
  <si>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</si>
  <si>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</si>
  <si>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</si>
  <si>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</si>
  <si>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</si>
  <si>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</si>
  <si>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</si>
  <si>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</si>
  <si>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</si>
  <si>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</si>
  <si>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</si>
  <si>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</si>
  <si>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</si>
  <si>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</si>
  <si>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</si>
  <si>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</si>
  <si>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</si>
  <si>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</si>
  <si>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</si>
  <si>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市部</t>
  </si>
  <si>
    <t>郡部</t>
  </si>
  <si>
    <t>島部</t>
  </si>
  <si>
    <t>都外</t>
  </si>
  <si>
    <t>資料：東京都総務局統計部「東京都統計年鑑」</t>
  </si>
  <si>
    <t>＊神奈川県相模原市所在の引揚者住宅。</t>
  </si>
  <si>
    <t>-</t>
  </si>
  <si>
    <t>＊</t>
  </si>
  <si>
    <t>独立行政法人
都市再生機構</t>
  </si>
  <si>
    <t>土木・建築　　173　　</t>
  </si>
  <si>
    <r>
      <t xml:space="preserve">９4　東京都の地域別公共賃貸住宅数 </t>
    </r>
    <r>
      <rPr>
        <b/>
        <sz val="11"/>
        <rFont val="ＭＳ Ｐ明朝"/>
        <family val="1"/>
      </rPr>
      <t xml:space="preserve"> </t>
    </r>
    <r>
      <rPr>
        <sz val="10"/>
        <rFont val="ＭＳ Ｐ明朝"/>
        <family val="1"/>
      </rPr>
      <t>(平成15年度末）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</si>
</sst>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E+00"/>
    <numFmt numFmtId="178" formatCode="#,##0;[Red]#,##0"/>
    <numFmt numFmtId="179" formatCode="#,##0.00;[Red]#,##0.00"/>
    <numFmt numFmtId="180" formatCode="#,##0.0;[Red]#,##0.0"/>
    <numFmt numFmtId="181" formatCode="#,##0_);\(#,##0\)"/>
    <numFmt numFmtId="182" formatCode="0.00;[Red]0.00"/>
    <numFmt numFmtId="183" formatCode="0;[Red]0"/>
  </numFmts>
  <fonts count="12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/>
    </xf>
    <xf numFmtId="178" fontId="8" fillId="0" borderId="0" xfId="0" applyNumberFormat="1" applyFont="1" applyAlignment="1">
      <alignment horizontal="right" vertical="center"/>
    </xf>
    <xf numFmtId="38" fontId="8" fillId="0" borderId="0" xfId="17" applyFont="1" applyAlignment="1">
      <alignment/>
    </xf>
    <xf numFmtId="0" fontId="4" fillId="0" borderId="0" xfId="0" applyFont="1" applyBorder="1" applyAlignment="1">
      <alignment/>
    </xf>
    <xf numFmtId="178" fontId="8" fillId="0" borderId="1" xfId="0" applyNumberFormat="1" applyFont="1" applyAlignment="1">
      <alignment horizontal="right" vertical="center"/>
    </xf>
    <xf numFmtId="0" fontId="9" fillId="0" borderId="0" xfId="0" applyNumberFormat="1" applyFont="1" applyFill="1" applyBorder="1" applyAlignment="1">
      <alignment horizontal="distributed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178" fontId="11" fillId="0" borderId="0" xfId="0" applyNumberFormat="1" applyFont="1" applyAlignment="1">
      <alignment horizontal="right" vertical="center"/>
    </xf>
    <xf numFmtId="178" fontId="11" fillId="0" borderId="0" xfId="0" applyNumberFormat="1" applyFont="1" applyBorder="1" applyAlignment="1">
      <alignment horizontal="right" vertical="center"/>
    </xf>
    <xf numFmtId="0" fontId="11" fillId="0" borderId="5" xfId="0" applyFont="1" applyBorder="1" applyAlignment="1">
      <alignment horizontal="distributed" vertical="center"/>
    </xf>
    <xf numFmtId="0" fontId="11" fillId="0" borderId="5" xfId="0" applyFont="1" applyFill="1" applyBorder="1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6"/>
    </xf>
    <xf numFmtId="0" fontId="4" fillId="0" borderId="0" xfId="0" applyFont="1" applyAlignment="1">
      <alignment horizontal="left" vertical="center" indent="6"/>
    </xf>
    <xf numFmtId="0" fontId="8" fillId="0" borderId="5" xfId="0" applyNumberFormat="1" applyFont="1" applyFill="1" applyBorder="1" applyAlignment="1">
      <alignment horizontal="distributed" vertical="center"/>
    </xf>
    <xf numFmtId="0" fontId="8" fillId="0" borderId="6" xfId="0" applyNumberFormat="1" applyFont="1" applyFill="1" applyBorder="1" applyAlignment="1">
      <alignment horizontal="distributed" vertical="center"/>
    </xf>
    <xf numFmtId="178" fontId="10" fillId="0" borderId="7" xfId="0" applyNumberFormat="1" applyFont="1" applyBorder="1" applyAlignment="1">
      <alignment horizontal="right" vertical="center"/>
    </xf>
    <xf numFmtId="178" fontId="10" fillId="0" borderId="8" xfId="0" applyNumberFormat="1" applyFont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 vertical="center"/>
    </xf>
    <xf numFmtId="178" fontId="10" fillId="0" borderId="1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1">
      <selection activeCell="B4" sqref="B4"/>
    </sheetView>
  </sheetViews>
  <sheetFormatPr defaultColWidth="9.00390625" defaultRowHeight="13.5"/>
  <cols>
    <col min="1" max="1" width="2.375" style="1" bestFit="1" customWidth="1"/>
    <col min="2" max="2" width="14.375" style="1" customWidth="1"/>
    <col min="3" max="7" width="15.625" style="1" customWidth="1"/>
    <col min="8" max="14" width="7.625" style="1" customWidth="1"/>
    <col min="15" max="16384" width="8.875" style="1" customWidth="1"/>
  </cols>
  <sheetData>
    <row r="1" ht="13.5">
      <c r="G1" s="3" t="s">
        <v>39</v>
      </c>
    </row>
    <row r="3" spans="2:14" ht="15.75" customHeight="1">
      <c r="B3" s="26" t="s">
        <v>40</v>
      </c>
      <c r="C3" s="27"/>
      <c r="D3" s="27"/>
      <c r="E3" s="27"/>
      <c r="F3" s="27"/>
      <c r="G3" s="27"/>
      <c r="H3" s="11"/>
      <c r="I3" s="11"/>
      <c r="J3" s="11"/>
      <c r="K3" s="11"/>
      <c r="L3" s="11"/>
      <c r="M3" s="11"/>
      <c r="N3" s="11"/>
    </row>
    <row r="4" ht="13.5">
      <c r="A4" s="12"/>
    </row>
    <row r="5" spans="1:7" ht="30" customHeight="1">
      <c r="A5" s="4"/>
      <c r="B5" s="5" t="s">
        <v>0</v>
      </c>
      <c r="C5" s="6" t="s">
        <v>1</v>
      </c>
      <c r="D5" s="6" t="s">
        <v>2</v>
      </c>
      <c r="E5" s="6" t="s">
        <v>3</v>
      </c>
      <c r="F5" s="7" t="s">
        <v>4</v>
      </c>
      <c r="G5" s="8" t="s">
        <v>38</v>
      </c>
    </row>
    <row r="6" spans="2:7" s="18" customFormat="1" ht="19.5" customHeight="1">
      <c r="B6" s="23" t="s">
        <v>5</v>
      </c>
      <c r="C6" s="21">
        <v>543194</v>
      </c>
      <c r="D6" s="21">
        <f>SUM(D7,D31,D32,D33,D34)</f>
        <v>265278</v>
      </c>
      <c r="E6" s="21">
        <v>29315</v>
      </c>
      <c r="F6" s="21">
        <f>SUM(F7,F31,F32,F33,F34)</f>
        <v>78049</v>
      </c>
      <c r="G6" s="21">
        <f>SUM(G7,G31,G32,G33,G34)</f>
        <v>170552</v>
      </c>
    </row>
    <row r="7" spans="2:7" s="18" customFormat="1" ht="19.5" customHeight="1">
      <c r="B7" s="23" t="s">
        <v>6</v>
      </c>
      <c r="C7" s="21">
        <v>335696</v>
      </c>
      <c r="D7" s="21">
        <f>SUM(D8:D30)</f>
        <v>172129</v>
      </c>
      <c r="E7" s="21">
        <v>20869</v>
      </c>
      <c r="F7" s="21">
        <f>SUM(F8:F30)</f>
        <v>41095</v>
      </c>
      <c r="G7" s="21">
        <f>SUM(G8:G30)</f>
        <v>101603</v>
      </c>
    </row>
    <row r="8" spans="2:7" ht="19.5" customHeight="1">
      <c r="B8" s="9" t="s">
        <v>7</v>
      </c>
      <c r="C8" s="13">
        <f aca="true" t="shared" si="0" ref="C8:C33">SUM(D8,E8,F8,G8)</f>
        <v>1349</v>
      </c>
      <c r="D8" s="13">
        <v>306</v>
      </c>
      <c r="E8" s="13">
        <v>801</v>
      </c>
      <c r="F8" s="13">
        <v>192</v>
      </c>
      <c r="G8" s="13">
        <v>50</v>
      </c>
    </row>
    <row r="9" spans="2:7" ht="19.5" customHeight="1">
      <c r="B9" s="10" t="s">
        <v>8</v>
      </c>
      <c r="C9" s="13">
        <f t="shared" si="0"/>
        <v>6809</v>
      </c>
      <c r="D9" s="13">
        <v>1374</v>
      </c>
      <c r="E9" s="13">
        <v>990</v>
      </c>
      <c r="F9" s="13">
        <v>1002</v>
      </c>
      <c r="G9" s="13">
        <v>3443</v>
      </c>
    </row>
    <row r="10" spans="2:7" ht="19.5" customHeight="1">
      <c r="B10" s="10" t="s">
        <v>9</v>
      </c>
      <c r="C10" s="13">
        <f t="shared" si="0"/>
        <v>10904</v>
      </c>
      <c r="D10" s="13">
        <v>4890</v>
      </c>
      <c r="E10" s="13">
        <v>820</v>
      </c>
      <c r="F10" s="13">
        <v>1279</v>
      </c>
      <c r="G10" s="13">
        <v>3915</v>
      </c>
    </row>
    <row r="11" spans="2:7" ht="19.5" customHeight="1">
      <c r="B11" s="10" t="s">
        <v>10</v>
      </c>
      <c r="C11" s="13">
        <f t="shared" si="0"/>
        <v>9421</v>
      </c>
      <c r="D11" s="13">
        <v>6414</v>
      </c>
      <c r="E11" s="13">
        <v>1508</v>
      </c>
      <c r="F11" s="13">
        <v>373</v>
      </c>
      <c r="G11" s="13">
        <v>1126</v>
      </c>
    </row>
    <row r="12" spans="2:7" ht="19.5" customHeight="1">
      <c r="B12" s="10" t="s">
        <v>11</v>
      </c>
      <c r="C12" s="13">
        <f t="shared" si="0"/>
        <v>2157</v>
      </c>
      <c r="D12" s="13">
        <v>646</v>
      </c>
      <c r="E12" s="13">
        <v>489</v>
      </c>
      <c r="F12" s="13">
        <v>206</v>
      </c>
      <c r="G12" s="13">
        <v>816</v>
      </c>
    </row>
    <row r="13" spans="2:7" ht="19.5" customHeight="1">
      <c r="B13" s="10" t="s">
        <v>12</v>
      </c>
      <c r="C13" s="13">
        <f t="shared" si="0"/>
        <v>1715</v>
      </c>
      <c r="D13" s="13">
        <v>1049</v>
      </c>
      <c r="E13" s="13">
        <v>541</v>
      </c>
      <c r="F13" s="13" t="s">
        <v>36</v>
      </c>
      <c r="G13" s="13">
        <v>125</v>
      </c>
    </row>
    <row r="14" spans="2:7" ht="19.5" customHeight="1">
      <c r="B14" s="10" t="s">
        <v>13</v>
      </c>
      <c r="C14" s="13">
        <f t="shared" si="0"/>
        <v>10969</v>
      </c>
      <c r="D14" s="13">
        <v>6897</v>
      </c>
      <c r="E14" s="13">
        <v>630</v>
      </c>
      <c r="F14" s="13">
        <v>888</v>
      </c>
      <c r="G14" s="13">
        <v>2554</v>
      </c>
    </row>
    <row r="15" spans="2:7" ht="19.5" customHeight="1">
      <c r="B15" s="10" t="s">
        <v>14</v>
      </c>
      <c r="C15" s="13">
        <f t="shared" si="0"/>
        <v>44185</v>
      </c>
      <c r="D15" s="13">
        <v>21253</v>
      </c>
      <c r="E15" s="13">
        <v>642</v>
      </c>
      <c r="F15" s="13">
        <v>6385</v>
      </c>
      <c r="G15" s="13">
        <v>15905</v>
      </c>
    </row>
    <row r="16" spans="2:7" ht="19.5" customHeight="1">
      <c r="B16" s="10" t="s">
        <v>15</v>
      </c>
      <c r="C16" s="13">
        <f t="shared" si="0"/>
        <v>10175</v>
      </c>
      <c r="D16" s="13">
        <v>3640</v>
      </c>
      <c r="E16" s="13">
        <v>1729</v>
      </c>
      <c r="F16" s="13">
        <v>845</v>
      </c>
      <c r="G16" s="13">
        <v>3961</v>
      </c>
    </row>
    <row r="17" spans="2:7" ht="19.5" customHeight="1">
      <c r="B17" s="10" t="s">
        <v>16</v>
      </c>
      <c r="C17" s="13">
        <f t="shared" si="0"/>
        <v>2441</v>
      </c>
      <c r="D17" s="13">
        <v>915</v>
      </c>
      <c r="E17" s="13">
        <v>796</v>
      </c>
      <c r="F17" s="13" t="s">
        <v>36</v>
      </c>
      <c r="G17" s="13">
        <v>730</v>
      </c>
    </row>
    <row r="18" spans="2:7" ht="19.5" customHeight="1">
      <c r="B18" s="10" t="s">
        <v>17</v>
      </c>
      <c r="C18" s="13">
        <f t="shared" si="0"/>
        <v>14439</v>
      </c>
      <c r="D18" s="13">
        <v>7242</v>
      </c>
      <c r="E18" s="13">
        <v>1927</v>
      </c>
      <c r="F18" s="13">
        <v>1964</v>
      </c>
      <c r="G18" s="14">
        <v>3306</v>
      </c>
    </row>
    <row r="19" spans="2:7" ht="19.5" customHeight="1">
      <c r="B19" s="10" t="s">
        <v>18</v>
      </c>
      <c r="C19" s="13">
        <f t="shared" si="0"/>
        <v>20753</v>
      </c>
      <c r="D19" s="13">
        <v>7194</v>
      </c>
      <c r="E19" s="13">
        <v>2153</v>
      </c>
      <c r="F19" s="13">
        <v>5738</v>
      </c>
      <c r="G19" s="13">
        <v>5668</v>
      </c>
    </row>
    <row r="20" spans="2:7" ht="19.5" customHeight="1">
      <c r="B20" s="10" t="s">
        <v>19</v>
      </c>
      <c r="C20" s="13">
        <f t="shared" si="0"/>
        <v>4075</v>
      </c>
      <c r="D20" s="13">
        <v>2618</v>
      </c>
      <c r="E20" s="13">
        <v>375</v>
      </c>
      <c r="F20" s="13">
        <v>265</v>
      </c>
      <c r="G20" s="13">
        <v>817</v>
      </c>
    </row>
    <row r="21" spans="2:7" ht="19.5" customHeight="1">
      <c r="B21" s="10" t="s">
        <v>20</v>
      </c>
      <c r="C21" s="13">
        <f t="shared" si="0"/>
        <v>5190</v>
      </c>
      <c r="D21" s="13">
        <v>2085</v>
      </c>
      <c r="E21" s="13">
        <v>886</v>
      </c>
      <c r="F21" s="13">
        <v>1953</v>
      </c>
      <c r="G21" s="13">
        <v>266</v>
      </c>
    </row>
    <row r="22" spans="2:7" ht="19.5" customHeight="1">
      <c r="B22" s="10" t="s">
        <v>21</v>
      </c>
      <c r="C22" s="13">
        <v>6098</v>
      </c>
      <c r="D22" s="13">
        <v>3222</v>
      </c>
      <c r="E22" s="13">
        <v>1165</v>
      </c>
      <c r="F22" s="13">
        <v>718</v>
      </c>
      <c r="G22" s="13">
        <v>993</v>
      </c>
    </row>
    <row r="23" spans="2:7" s="18" customFormat="1" ht="19.5" customHeight="1">
      <c r="B23" s="24" t="s">
        <v>22</v>
      </c>
      <c r="C23" s="21">
        <f t="shared" si="0"/>
        <v>2986</v>
      </c>
      <c r="D23" s="21">
        <v>1300</v>
      </c>
      <c r="E23" s="21">
        <v>762</v>
      </c>
      <c r="F23" s="21">
        <v>155</v>
      </c>
      <c r="G23" s="21">
        <v>769</v>
      </c>
    </row>
    <row r="24" spans="2:7" ht="19.5" customHeight="1">
      <c r="B24" s="10" t="s">
        <v>23</v>
      </c>
      <c r="C24" s="13">
        <f t="shared" si="0"/>
        <v>29936</v>
      </c>
      <c r="D24" s="13">
        <v>14579</v>
      </c>
      <c r="E24" s="13">
        <v>1063</v>
      </c>
      <c r="F24" s="13">
        <v>1298</v>
      </c>
      <c r="G24" s="13">
        <v>12996</v>
      </c>
    </row>
    <row r="25" spans="2:7" ht="19.5" customHeight="1">
      <c r="B25" s="10" t="s">
        <v>24</v>
      </c>
      <c r="C25" s="13">
        <f t="shared" si="0"/>
        <v>6083</v>
      </c>
      <c r="D25" s="13">
        <v>4103</v>
      </c>
      <c r="E25" s="13">
        <v>382</v>
      </c>
      <c r="F25" s="13">
        <v>416</v>
      </c>
      <c r="G25" s="13">
        <v>1182</v>
      </c>
    </row>
    <row r="26" spans="2:7" ht="19.5" customHeight="1">
      <c r="B26" s="10" t="s">
        <v>25</v>
      </c>
      <c r="C26" s="13">
        <f t="shared" si="0"/>
        <v>26786</v>
      </c>
      <c r="D26" s="13">
        <v>11865</v>
      </c>
      <c r="E26" s="13">
        <v>933</v>
      </c>
      <c r="F26" s="13">
        <v>2867</v>
      </c>
      <c r="G26" s="13">
        <v>11121</v>
      </c>
    </row>
    <row r="27" spans="2:7" ht="19.5" customHeight="1">
      <c r="B27" s="10" t="s">
        <v>26</v>
      </c>
      <c r="C27" s="13">
        <f t="shared" si="0"/>
        <v>22332</v>
      </c>
      <c r="D27" s="13">
        <v>13008</v>
      </c>
      <c r="E27" s="13">
        <v>689</v>
      </c>
      <c r="F27" s="13">
        <v>2621</v>
      </c>
      <c r="G27" s="13">
        <v>6014</v>
      </c>
    </row>
    <row r="28" spans="2:7" ht="19.5" customHeight="1">
      <c r="B28" s="10" t="s">
        <v>27</v>
      </c>
      <c r="C28" s="13">
        <f t="shared" si="0"/>
        <v>49972</v>
      </c>
      <c r="D28" s="13">
        <v>32583</v>
      </c>
      <c r="E28" s="13">
        <v>861</v>
      </c>
      <c r="F28" s="13">
        <v>3035</v>
      </c>
      <c r="G28" s="13">
        <v>13493</v>
      </c>
    </row>
    <row r="29" spans="2:7" ht="19.5" customHeight="1">
      <c r="B29" s="10" t="s">
        <v>28</v>
      </c>
      <c r="C29" s="13">
        <f t="shared" si="0"/>
        <v>20251</v>
      </c>
      <c r="D29" s="13">
        <v>11955</v>
      </c>
      <c r="E29" s="13">
        <v>662</v>
      </c>
      <c r="F29" s="13">
        <v>849</v>
      </c>
      <c r="G29" s="13">
        <v>6785</v>
      </c>
    </row>
    <row r="30" spans="2:7" ht="19.5" customHeight="1">
      <c r="B30" s="10" t="s">
        <v>29</v>
      </c>
      <c r="C30" s="13">
        <f t="shared" si="0"/>
        <v>26670</v>
      </c>
      <c r="D30" s="13">
        <v>12991</v>
      </c>
      <c r="E30" s="13">
        <v>65</v>
      </c>
      <c r="F30" s="13">
        <v>8046</v>
      </c>
      <c r="G30" s="13">
        <v>5568</v>
      </c>
    </row>
    <row r="31" spans="2:7" s="18" customFormat="1" ht="19.5" customHeight="1">
      <c r="B31" s="24" t="s">
        <v>30</v>
      </c>
      <c r="C31" s="21">
        <f t="shared" si="0"/>
        <v>204778</v>
      </c>
      <c r="D31" s="21">
        <v>91749</v>
      </c>
      <c r="E31" s="21">
        <v>7126</v>
      </c>
      <c r="F31" s="21">
        <v>36954</v>
      </c>
      <c r="G31" s="21">
        <v>68949</v>
      </c>
    </row>
    <row r="32" spans="2:9" s="18" customFormat="1" ht="19.5" customHeight="1">
      <c r="B32" s="24" t="s">
        <v>31</v>
      </c>
      <c r="C32" s="21">
        <f t="shared" si="0"/>
        <v>1229</v>
      </c>
      <c r="D32" s="22">
        <v>995</v>
      </c>
      <c r="E32" s="22">
        <v>234</v>
      </c>
      <c r="F32" s="21" t="s">
        <v>36</v>
      </c>
      <c r="G32" s="21" t="s">
        <v>36</v>
      </c>
      <c r="H32" s="19"/>
      <c r="I32" s="19"/>
    </row>
    <row r="33" spans="2:9" s="18" customFormat="1" ht="19.5" customHeight="1">
      <c r="B33" s="24" t="s">
        <v>32</v>
      </c>
      <c r="C33" s="21">
        <f t="shared" si="0"/>
        <v>1478</v>
      </c>
      <c r="D33" s="22">
        <v>392</v>
      </c>
      <c r="E33" s="22">
        <v>1086</v>
      </c>
      <c r="F33" s="21" t="s">
        <v>36</v>
      </c>
      <c r="G33" s="21" t="s">
        <v>36</v>
      </c>
      <c r="H33" s="19"/>
      <c r="I33" s="19"/>
    </row>
    <row r="34" spans="1:9" s="18" customFormat="1" ht="12">
      <c r="A34" s="20" t="s">
        <v>37</v>
      </c>
      <c r="B34" s="28" t="s">
        <v>33</v>
      </c>
      <c r="C34" s="30">
        <v>13</v>
      </c>
      <c r="D34" s="32">
        <v>13</v>
      </c>
      <c r="E34" s="13" t="s">
        <v>36</v>
      </c>
      <c r="F34" s="13" t="s">
        <v>36</v>
      </c>
      <c r="G34" s="13" t="s">
        <v>36</v>
      </c>
      <c r="H34" s="19"/>
      <c r="I34" s="19"/>
    </row>
    <row r="35" spans="1:13" ht="4.5" customHeight="1">
      <c r="A35" s="12"/>
      <c r="B35" s="29"/>
      <c r="C35" s="31"/>
      <c r="D35" s="33"/>
      <c r="E35" s="16"/>
      <c r="F35" s="16"/>
      <c r="G35" s="16"/>
      <c r="H35" s="15"/>
      <c r="I35" s="15"/>
      <c r="J35" s="15"/>
      <c r="K35" s="15"/>
      <c r="L35" s="15"/>
      <c r="M35" s="15"/>
    </row>
    <row r="36" spans="2:13" ht="6" customHeight="1">
      <c r="B36" s="17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7" ht="18" customHeight="1">
      <c r="A37" s="25" t="s">
        <v>34</v>
      </c>
      <c r="B37" s="25"/>
      <c r="C37" s="25"/>
      <c r="D37" s="25"/>
      <c r="E37" s="25" t="s">
        <v>35</v>
      </c>
      <c r="F37" s="25"/>
      <c r="G37" s="25"/>
    </row>
    <row r="39" ht="13.5">
      <c r="C39" s="2"/>
    </row>
  </sheetData>
  <mergeCells count="6">
    <mergeCell ref="E37:G37"/>
    <mergeCell ref="B3:G3"/>
    <mergeCell ref="B34:B35"/>
    <mergeCell ref="C34:C35"/>
    <mergeCell ref="D34:D35"/>
    <mergeCell ref="A37:D37"/>
  </mergeCells>
  <printOptions/>
  <pageMargins left="0.5905511811023623" right="0" top="0" bottom="0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02541424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