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令和06年度（自動生成削除禁止）\F99 環境清掃\03 環境保全\04 公害対策G\03 法令・資料\6 公害対策共通資料 (常用)\Webサイト\02_解体工事のお知らせ・特定建設作業・工場・指定作業場・特定施設・アスベスト対策工事に関する届出\03_工場・指定作業場に関する届出（環境確保条例）\"/>
    </mc:Choice>
  </mc:AlternateContent>
  <bookViews>
    <workbookView xWindow="0" yWindow="0" windowWidth="21600" windowHeight="10950" firstSheet="1" activeTab="1"/>
  </bookViews>
  <sheets>
    <sheet name="このファイルについて" sheetId="8" state="hidden" r:id="rId1"/>
    <sheet name="入力シート" sheetId="4" r:id="rId2"/>
    <sheet name="氏名等変更届出書" sheetId="2" r:id="rId3"/>
    <sheet name="廃止届出書" sheetId="6" r:id="rId4"/>
    <sheet name="有害物質取扱状況報告書" sheetId="3" r:id="rId5"/>
    <sheet name="承継届出書" sheetId="7" r:id="rId6"/>
  </sheets>
  <definedNames>
    <definedName name="_xlnm.Print_Area" localSheetId="2">氏名等変更届出書!$A$1:$H$30</definedName>
    <definedName name="_xlnm.Print_Area" localSheetId="5">承継届出書!$A$1:$Q$35</definedName>
    <definedName name="_xlnm.Print_Area" localSheetId="1">入力シート!$A$1:$Y$108</definedName>
    <definedName name="_xlnm.Print_Area" localSheetId="3">廃止届出書!$A$1:$J$32</definedName>
    <definedName name="_xlnm.Print_Area" localSheetId="4">有害物質取扱状況報告書!$A$1:$N$33</definedName>
    <definedName name="移転先の住所">入力シート!$F$46</definedName>
    <definedName name="環境保全課メールアドレス">このファイルについて!$B$22</definedName>
    <definedName name="記入順">入力シート!$F$9,入力シート!$F$11,入力シート!$F$14,入力シート!$F$17,入力シート!$F$19,入力シート!$F$23,入力シート!$F$26,入力シート!$F$30,入力シート!$F$32,入力シート!$F$34,入力シート!$F$36,入力シート!$F$41,入力シート!$F$44,入力シート!$F$46,入力シート!$F$85,入力シート!$F$87,入力シート!$F$89,入力シート!$F$91,入力シート!$F$93,入力シート!$F$96,入力シート!$F$99,入力シート!$F$101,入力シート!$F$103,入力シート!$F$6</definedName>
    <definedName name="駒込">このファイルについて!$B$24:$B$30</definedName>
    <definedName name="高松">このファイルについて!$B$102:$B$104</definedName>
    <definedName name="高田">このファイルについて!$B$75:$B$77</definedName>
    <definedName name="雑司が谷">このファイルについて!$B$72:$B$74</definedName>
    <definedName name="使用及び排出の状況">入力シート!$F$82</definedName>
    <definedName name="氏名">入力シート!$F$87</definedName>
    <definedName name="事業所の種別">入力シート!$F$14</definedName>
    <definedName name="事業場所在地">このファイルについて!$B$23</definedName>
    <definedName name="事業場名称">入力シート!$F$23</definedName>
    <definedName name="住居号">入力シート!$I$26</definedName>
    <definedName name="住居番">入力シート!$H$26</definedName>
    <definedName name="所属">入力シート!$F$85</definedName>
    <definedName name="承継の原因">入力シート!$F$103</definedName>
    <definedName name="承継年月日">入力シート!$F$96</definedName>
    <definedName name="上池袋">このファイルについて!$B$46:$B$49</definedName>
    <definedName name="西巣鴨">このファイルについて!$B$36:$B$39</definedName>
    <definedName name="西池袋">このファイルについて!$B$59:$B$63</definedName>
    <definedName name="千川">このファイルについて!$B$105:$B$106</definedName>
    <definedName name="千早">このファイルについて!$B$95:$B$98</definedName>
    <definedName name="巣鴨">このファイルについて!$B$31:$B$35</definedName>
    <definedName name="池袋">このファイルについて!$B$64:$B$67</definedName>
    <definedName name="池袋本町">このファイルについて!$B$68:$B$71</definedName>
    <definedName name="丁目">入力シート!$G$26</definedName>
    <definedName name="町名">入力シート!$F$26</definedName>
    <definedName name="長崎">このファイルについて!$B$89:$B$94</definedName>
    <definedName name="添付資料">このファイルについて!$B$24</definedName>
    <definedName name="東池袋">このファイルについて!$B$50:$B$54</definedName>
    <definedName name="届出者氏名">入力シート!$F$11</definedName>
    <definedName name="届出者住所">入力シート!$F$9</definedName>
    <definedName name="届出日">入力シート!$F$6</definedName>
    <definedName name="南大塚">このファイルについて!$B$43:$B$45</definedName>
    <definedName name="南池袋">このファイルについて!$B$55:$B$58</definedName>
    <definedName name="南長崎">このファイルについて!$B$83:$B$88</definedName>
    <definedName name="認可年月日">入力シート!$F$19</definedName>
    <definedName name="認可番号">入力シート!$F$17</definedName>
    <definedName name="廃止の理由">入力シート!$F$44</definedName>
    <definedName name="廃止年月日">入力シート!$F$41</definedName>
    <definedName name="被承継人氏名又は名称">入力シート!$F$99</definedName>
    <definedName name="被承継人住所">入力シート!$F$101</definedName>
    <definedName name="変更の理由">入力シート!$F$36</definedName>
    <definedName name="変更後">入力シート!$F$32</definedName>
    <definedName name="変更前">入力シート!$F$30</definedName>
    <definedName name="変更年月日">入力シート!$F$34</definedName>
    <definedName name="北大塚">このファイルについて!$B$40:$B$42</definedName>
    <definedName name="目白">このファイルについて!$B$78:$B$82</definedName>
    <definedName name="要町">このファイルについて!$B$99:$B$101</definedName>
    <definedName name="連絡先ファクシミリ番号">入力シート!$F$91</definedName>
    <definedName name="連絡先氏名">入力シート!$F$87</definedName>
    <definedName name="連絡先所属">入力シート!$F$85</definedName>
    <definedName name="連絡先電子メールアドレス">入力シート!$F$93</definedName>
    <definedName name="連絡先電話番号">入力シート!$F$89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4" l="1"/>
  <c r="F19" i="4"/>
  <c r="F20" i="4" s="1"/>
  <c r="B16" i="4"/>
  <c r="C16" i="4"/>
  <c r="G105" i="4" l="1"/>
  <c r="F46" i="4" l="1"/>
  <c r="F17" i="4" l="1"/>
  <c r="F42" i="4" l="1"/>
  <c r="F48" i="4"/>
  <c r="F49" i="4" s="1"/>
  <c r="G48" i="4"/>
  <c r="G49" i="4" l="1"/>
  <c r="D17" i="4" l="1"/>
  <c r="F26" i="6" l="1"/>
  <c r="D48" i="4" l="1"/>
  <c r="F47" i="4" l="1"/>
  <c r="F50" i="4"/>
  <c r="B23" i="8" l="1"/>
  <c r="F38" i="4" l="1"/>
  <c r="S12" i="7"/>
  <c r="F51" i="4"/>
  <c r="L12" i="6"/>
  <c r="F107" i="4"/>
  <c r="J11" i="2"/>
  <c r="F22" i="4" l="1"/>
  <c r="F24" i="4" l="1"/>
  <c r="I6" i="3" l="1"/>
  <c r="I5" i="3"/>
  <c r="E8" i="2" l="1"/>
  <c r="E10" i="2" l="1"/>
  <c r="K10" i="7" l="1"/>
  <c r="K8" i="7"/>
  <c r="G10" i="6"/>
  <c r="G8" i="6"/>
  <c r="F18" i="4"/>
  <c r="B32" i="3" l="1"/>
  <c r="B31" i="3"/>
  <c r="I19" i="7"/>
  <c r="F19" i="6"/>
  <c r="D19" i="2"/>
  <c r="I26" i="7"/>
  <c r="I25" i="7"/>
  <c r="I22" i="7"/>
  <c r="I20" i="7"/>
  <c r="L19" i="7"/>
  <c r="B26" i="3"/>
  <c r="B30" i="3"/>
  <c r="B29" i="3"/>
  <c r="B28" i="3"/>
  <c r="C10" i="3"/>
  <c r="C9" i="3"/>
  <c r="F25" i="6"/>
  <c r="F22" i="6"/>
  <c r="F20" i="6"/>
  <c r="H19" i="6"/>
  <c r="D25" i="2"/>
  <c r="D23" i="2"/>
  <c r="D22" i="2"/>
  <c r="D20" i="2"/>
  <c r="D21" i="2"/>
  <c r="F24" i="6" l="1"/>
  <c r="E19" i="2"/>
  <c r="I24" i="7" l="1"/>
  <c r="D24" i="2" l="1"/>
  <c r="J3" i="3"/>
  <c r="I6" i="6"/>
  <c r="F6" i="2"/>
  <c r="N6" i="7"/>
</calcChain>
</file>

<file path=xl/comments1.xml><?xml version="1.0" encoding="utf-8"?>
<comments xmlns="http://schemas.openxmlformats.org/spreadsheetml/2006/main">
  <authors>
    <author>作成者</author>
    <author>宮﨑 正生</author>
  </authors>
  <commentList>
    <comment ref="F6" authorId="0" shapeId="0">
      <text>
        <r>
          <rPr>
            <b/>
            <sz val="12"/>
            <color indexed="81"/>
            <rFont val="MS P ゴシック"/>
            <family val="3"/>
            <charset val="128"/>
          </rPr>
          <t>記入例）令和〇〇年〇〇月〇〇日</t>
        </r>
      </text>
    </comment>
    <comment ref="F9" authorId="1" shapeId="0">
      <text>
        <r>
          <rPr>
            <b/>
            <sz val="12"/>
            <color indexed="81"/>
            <rFont val="MS P ゴシック"/>
            <family val="3"/>
            <charset val="128"/>
          </rPr>
          <t>記入例）○○区○○二丁目45番1号</t>
        </r>
      </text>
    </comment>
    <comment ref="F11" authorId="1" shapeId="0">
      <text>
        <r>
          <rPr>
            <b/>
            <sz val="12"/>
            <color indexed="81"/>
            <rFont val="MS P ゴシック"/>
            <family val="3"/>
            <charset val="128"/>
          </rPr>
          <t>記入例）○○株式会社
　　　　代表取締役　　○○　○○</t>
        </r>
      </text>
    </comment>
    <comment ref="F23" authorId="1" shapeId="0">
      <text>
        <r>
          <rPr>
            <b/>
            <sz val="12"/>
            <color indexed="81"/>
            <rFont val="MS P ゴシック"/>
            <family val="3"/>
            <charset val="128"/>
          </rPr>
          <t>記入例）〇〇製造工場</t>
        </r>
      </text>
    </comment>
    <comment ref="F30" authorId="1" shapeId="0">
      <text>
        <r>
          <rPr>
            <b/>
            <sz val="12"/>
            <color indexed="81"/>
            <rFont val="MS P ゴシック"/>
            <family val="3"/>
            <charset val="128"/>
          </rPr>
          <t>記入例）代表取締役　　○○　○○</t>
        </r>
      </text>
    </comment>
    <comment ref="F32" authorId="1" shapeId="0">
      <text>
        <r>
          <rPr>
            <b/>
            <sz val="12"/>
            <color indexed="81"/>
            <rFont val="MS P ゴシック"/>
            <family val="3"/>
            <charset val="128"/>
          </rPr>
          <t>記入例）代表取締役　　△△　△△</t>
        </r>
      </text>
    </comment>
    <comment ref="F34" authorId="1" shapeId="0">
      <text>
        <r>
          <rPr>
            <b/>
            <sz val="12"/>
            <color indexed="81"/>
            <rFont val="MS P ゴシック"/>
            <family val="3"/>
            <charset val="128"/>
          </rPr>
          <t>記入例）昭和□□年□□月□□日</t>
        </r>
      </text>
    </comment>
    <comment ref="F36" authorId="1" shapeId="0">
      <text>
        <r>
          <rPr>
            <b/>
            <sz val="12"/>
            <color indexed="81"/>
            <rFont val="MS P ゴシック"/>
            <family val="3"/>
            <charset val="128"/>
          </rPr>
          <t>記入例）代表者変更</t>
        </r>
      </text>
    </comment>
    <comment ref="F41" authorId="1" shapeId="0">
      <text>
        <r>
          <rPr>
            <b/>
            <sz val="12"/>
            <color indexed="81"/>
            <rFont val="MS P ゴシック"/>
            <family val="3"/>
            <charset val="128"/>
          </rPr>
          <t>記入例）令和▲▲年▲▲月▲▲日</t>
        </r>
      </text>
    </comment>
    <comment ref="F44" authorId="1" shapeId="0">
      <text>
        <r>
          <rPr>
            <b/>
            <sz val="12"/>
            <color indexed="81"/>
            <rFont val="MS P ゴシック"/>
            <family val="3"/>
            <charset val="128"/>
          </rPr>
          <t>記入例）廃業による</t>
        </r>
      </text>
    </comment>
    <comment ref="F46" authorId="1" shapeId="0">
      <text>
        <r>
          <rPr>
            <b/>
            <sz val="12"/>
            <color indexed="81"/>
            <rFont val="MS P ゴシック"/>
            <family val="3"/>
            <charset val="128"/>
          </rPr>
          <t>記入例）○○区○○二丁目45番1号</t>
        </r>
      </text>
    </comment>
    <comment ref="F82" authorId="1" shapeId="0">
      <text>
        <r>
          <rPr>
            <b/>
            <sz val="12"/>
            <color indexed="81"/>
            <rFont val="MS P ゴシック"/>
            <family val="3"/>
            <charset val="128"/>
          </rPr>
          <t>記入例）
ジクロロメタンを洗浄剤としてウェスに染み込ませて使用していた。
ウェスは使用後、廃棄物として業者にて処分してもらっていた。</t>
        </r>
      </text>
    </comment>
    <comment ref="F85" authorId="1" shapeId="0">
      <text>
        <r>
          <rPr>
            <b/>
            <sz val="12"/>
            <color indexed="81"/>
            <rFont val="MS P ゴシック"/>
            <family val="3"/>
            <charset val="128"/>
          </rPr>
          <t>記入例）○○部○○課○○係</t>
        </r>
      </text>
    </comment>
    <comment ref="F87" authorId="1" shapeId="0">
      <text>
        <r>
          <rPr>
            <b/>
            <sz val="12"/>
            <color indexed="81"/>
            <rFont val="MS P ゴシック"/>
            <family val="3"/>
            <charset val="128"/>
          </rPr>
          <t>記入例）●●　●●</t>
        </r>
      </text>
    </comment>
    <comment ref="F89" authorId="1" shapeId="0">
      <text>
        <r>
          <rPr>
            <b/>
            <sz val="12"/>
            <color indexed="81"/>
            <rFont val="MS P ゴシック"/>
            <family val="3"/>
            <charset val="128"/>
          </rPr>
          <t>記入例）03-○○○○-○○○○</t>
        </r>
      </text>
    </comment>
    <comment ref="F91" authorId="1" shapeId="0">
      <text>
        <r>
          <rPr>
            <b/>
            <sz val="12"/>
            <color indexed="81"/>
            <rFont val="MS P ゴシック"/>
            <family val="3"/>
            <charset val="128"/>
          </rPr>
          <t>記入例：03-××××-××××</t>
        </r>
      </text>
    </comment>
    <comment ref="F93" authorId="1" shapeId="0">
      <text>
        <r>
          <rPr>
            <b/>
            <sz val="12"/>
            <color indexed="81"/>
            <rFont val="MS P ゴシック"/>
            <family val="3"/>
            <charset val="128"/>
          </rPr>
          <t>記入例）abc-def@ghi.jkl.co.jp</t>
        </r>
      </text>
    </comment>
    <comment ref="F96" authorId="1" shapeId="0">
      <text>
        <r>
          <rPr>
            <b/>
            <sz val="12"/>
            <color indexed="81"/>
            <rFont val="MS P ゴシック"/>
            <family val="3"/>
            <charset val="128"/>
          </rPr>
          <t>記入例）令和●●年●●月●●日</t>
        </r>
      </text>
    </comment>
    <comment ref="F99" authorId="1" shapeId="0">
      <text>
        <r>
          <rPr>
            <b/>
            <sz val="12"/>
            <color indexed="81"/>
            <rFont val="MS P ゴシック"/>
            <family val="3"/>
            <charset val="128"/>
          </rPr>
          <t>記入例）□□　□□</t>
        </r>
      </text>
    </comment>
    <comment ref="F101" authorId="1" shapeId="0">
      <text>
        <r>
          <rPr>
            <b/>
            <sz val="12"/>
            <color indexed="81"/>
            <rFont val="MS P ゴシック"/>
            <family val="3"/>
            <charset val="128"/>
          </rPr>
          <t>記入例）○○区○○一丁目18番1号</t>
        </r>
      </text>
    </comment>
  </commentList>
</comments>
</file>

<file path=xl/sharedStrings.xml><?xml version="1.0" encoding="utf-8"?>
<sst xmlns="http://schemas.openxmlformats.org/spreadsheetml/2006/main" count="529" uniqueCount="238">
  <si>
    <t>※受付欄</t>
  </si>
  <si>
    <t>備考　１  ※印の欄には、記入しないこと。</t>
  </si>
  <si>
    <t>変更の内容</t>
    <phoneticPr fontId="6"/>
  </si>
  <si>
    <t>変更前</t>
  </si>
  <si>
    <t>変更後</t>
  </si>
  <si>
    <t>工　　　場</t>
    <phoneticPr fontId="6"/>
  </si>
  <si>
    <t>指定作業場</t>
    <phoneticPr fontId="6"/>
  </si>
  <si>
    <t>氏名等変更届出書</t>
    <phoneticPr fontId="6"/>
  </si>
  <si>
    <t>第８７条</t>
  </si>
  <si>
    <t>第93条第１項において準用する同条例第87条</t>
  </si>
  <si>
    <t>の規定により届け出ます。</t>
    <phoneticPr fontId="6"/>
  </si>
  <si>
    <t>認可番号・年月日</t>
    <rPh sb="0" eb="2">
      <t>ニンカ</t>
    </rPh>
    <rPh sb="2" eb="4">
      <t>バンゴウ</t>
    </rPh>
    <rPh sb="5" eb="8">
      <t>ネンガッピ</t>
    </rPh>
    <phoneticPr fontId="6"/>
  </si>
  <si>
    <t>変更年月日</t>
    <rPh sb="0" eb="2">
      <t>ヘンコウ</t>
    </rPh>
    <rPh sb="2" eb="5">
      <t>ネンガッピ</t>
    </rPh>
    <phoneticPr fontId="6"/>
  </si>
  <si>
    <t>変更の理由</t>
    <rPh sb="0" eb="2">
      <t>ヘンコウ</t>
    </rPh>
    <rPh sb="3" eb="5">
      <t>リユウ</t>
    </rPh>
    <phoneticPr fontId="6"/>
  </si>
  <si>
    <t>　　　２　「認可番号・年月日」の欄は、指定作業場の届出の場合には、指定作業場の設置届出年月日の
　　　　みを記入すること。</t>
    <phoneticPr fontId="6"/>
  </si>
  <si>
    <t>５．</t>
    <phoneticPr fontId="8"/>
  </si>
  <si>
    <t>３．</t>
    <phoneticPr fontId="8"/>
  </si>
  <si>
    <t>届出者</t>
    <phoneticPr fontId="8"/>
  </si>
  <si>
    <t>２．</t>
    <phoneticPr fontId="8"/>
  </si>
  <si>
    <t>届出日</t>
    <rPh sb="0" eb="2">
      <t>トドケデ</t>
    </rPh>
    <rPh sb="2" eb="3">
      <t>ビ</t>
    </rPh>
    <phoneticPr fontId="8"/>
  </si>
  <si>
    <t>１．</t>
    <phoneticPr fontId="8"/>
  </si>
  <si>
    <t>１．</t>
    <phoneticPr fontId="8"/>
  </si>
  <si>
    <t>（法人にあっては名称、代表者の氏名及び主たる事務所の所在地）</t>
    <phoneticPr fontId="6"/>
  </si>
  <si>
    <t>工場(指定作業場)の名称</t>
    <rPh sb="0" eb="2">
      <t>コウジョウ</t>
    </rPh>
    <rPh sb="3" eb="5">
      <t>シテイ</t>
    </rPh>
    <rPh sb="5" eb="7">
      <t>サギョウ</t>
    </rPh>
    <rPh sb="7" eb="8">
      <t>ジョウ</t>
    </rPh>
    <rPh sb="10" eb="12">
      <t>メイショウ</t>
    </rPh>
    <phoneticPr fontId="6"/>
  </si>
  <si>
    <t>工場(指定作業場)の所在地</t>
    <phoneticPr fontId="6"/>
  </si>
  <si>
    <t>変更前</t>
    <rPh sb="0" eb="2">
      <t>ヘンコウ</t>
    </rPh>
    <rPh sb="2" eb="3">
      <t>マエ</t>
    </rPh>
    <phoneticPr fontId="8"/>
  </si>
  <si>
    <t>変更後</t>
    <rPh sb="0" eb="2">
      <t>ヘンコウ</t>
    </rPh>
    <rPh sb="2" eb="3">
      <t>ゴ</t>
    </rPh>
    <phoneticPr fontId="8"/>
  </si>
  <si>
    <t>変更年月日</t>
    <rPh sb="0" eb="2">
      <t>ヘンコウ</t>
    </rPh>
    <rPh sb="2" eb="5">
      <t>ネンガッピ</t>
    </rPh>
    <phoneticPr fontId="8"/>
  </si>
  <si>
    <t>変更の理由</t>
    <rPh sb="0" eb="2">
      <t>ヘンコウ</t>
    </rPh>
    <rPh sb="3" eb="5">
      <t>リユウ</t>
    </rPh>
    <phoneticPr fontId="8"/>
  </si>
  <si>
    <t xml:space="preserve">  豊 島 区 長</t>
    <phoneticPr fontId="6"/>
  </si>
  <si>
    <t>廃止届出書</t>
    <rPh sb="0" eb="2">
      <t>ハイシ</t>
    </rPh>
    <phoneticPr fontId="6"/>
  </si>
  <si>
    <t>の所在地</t>
  </si>
  <si>
    <t>の名称</t>
  </si>
  <si>
    <t>移転先の所在地</t>
    <rPh sb="0" eb="2">
      <t>イテン</t>
    </rPh>
    <rPh sb="2" eb="3">
      <t>サキ</t>
    </rPh>
    <rPh sb="4" eb="7">
      <t>ショザイチ</t>
    </rPh>
    <phoneticPr fontId="6"/>
  </si>
  <si>
    <t>を廃止したので、都民の健康と安全を確保する環境に関する条例</t>
    <rPh sb="1" eb="3">
      <t>ハイシ</t>
    </rPh>
    <rPh sb="27" eb="29">
      <t>ジョウレイ</t>
    </rPh>
    <phoneticPr fontId="6"/>
  </si>
  <si>
    <t>指　定　作　業　場</t>
    <phoneticPr fontId="6"/>
  </si>
  <si>
    <t>工　　　　　　　場</t>
    <phoneticPr fontId="6"/>
  </si>
  <si>
    <t>廃止年月日</t>
    <rPh sb="0" eb="2">
      <t>ハイシ</t>
    </rPh>
    <rPh sb="2" eb="5">
      <t>ネンガッピ</t>
    </rPh>
    <phoneticPr fontId="6"/>
  </si>
  <si>
    <t>廃止の理由</t>
    <rPh sb="0" eb="2">
      <t>ハイシ</t>
    </rPh>
    <rPh sb="3" eb="5">
      <t>リユウ</t>
    </rPh>
    <phoneticPr fontId="6"/>
  </si>
  <si>
    <t>廃止年月日</t>
    <rPh sb="0" eb="2">
      <t>ハイシ</t>
    </rPh>
    <rPh sb="2" eb="5">
      <t>ネンガッピ</t>
    </rPh>
    <phoneticPr fontId="8"/>
  </si>
  <si>
    <t>廃止の理由</t>
    <rPh sb="0" eb="2">
      <t>ハイシ</t>
    </rPh>
    <rPh sb="3" eb="5">
      <t>リユウ</t>
    </rPh>
    <phoneticPr fontId="8"/>
  </si>
  <si>
    <t>移転先の住所</t>
    <rPh sb="0" eb="2">
      <t>イテン</t>
    </rPh>
    <rPh sb="2" eb="3">
      <t>サキ</t>
    </rPh>
    <rPh sb="4" eb="6">
      <t>ジュウショ</t>
    </rPh>
    <phoneticPr fontId="8"/>
  </si>
  <si>
    <t>廃止届出書</t>
    <rPh sb="0" eb="2">
      <t>ハイシ</t>
    </rPh>
    <rPh sb="2" eb="5">
      <t>トドケデショ</t>
    </rPh>
    <phoneticPr fontId="8"/>
  </si>
  <si>
    <t>Ⅰ．</t>
    <phoneticPr fontId="6"/>
  </si>
  <si>
    <t>共通項目</t>
    <rPh sb="0" eb="2">
      <t>キョウツウ</t>
    </rPh>
    <rPh sb="2" eb="4">
      <t>コウモク</t>
    </rPh>
    <phoneticPr fontId="6"/>
  </si>
  <si>
    <t>Ⅱ．</t>
    <phoneticPr fontId="6"/>
  </si>
  <si>
    <t>届出別項目</t>
    <rPh sb="0" eb="2">
      <t>トドケデ</t>
    </rPh>
    <rPh sb="2" eb="3">
      <t>ベツ</t>
    </rPh>
    <rPh sb="3" eb="5">
      <t>コウモク</t>
    </rPh>
    <phoneticPr fontId="8"/>
  </si>
  <si>
    <t>承継届出書</t>
    <rPh sb="0" eb="2">
      <t>ショウケイ</t>
    </rPh>
    <rPh sb="2" eb="5">
      <t>トドケデショ</t>
    </rPh>
    <phoneticPr fontId="6"/>
  </si>
  <si>
    <t>の認可を受けた者の地位を承継したので、関係書類を添えて、都民の健康と安全を</t>
    <rPh sb="1" eb="3">
      <t>ニンカ</t>
    </rPh>
    <rPh sb="4" eb="5">
      <t>ウ</t>
    </rPh>
    <rPh sb="7" eb="8">
      <t>モノ</t>
    </rPh>
    <rPh sb="9" eb="11">
      <t>チイ</t>
    </rPh>
    <rPh sb="12" eb="14">
      <t>ショウケイ</t>
    </rPh>
    <rPh sb="19" eb="21">
      <t>カンケイ</t>
    </rPh>
    <rPh sb="21" eb="23">
      <t>ショルイ</t>
    </rPh>
    <rPh sb="24" eb="25">
      <t>ソ</t>
    </rPh>
    <rPh sb="28" eb="30">
      <t>トミン</t>
    </rPh>
    <rPh sb="31" eb="33">
      <t>ケンコウ</t>
    </rPh>
    <rPh sb="34" eb="36">
      <t>アンゼン</t>
    </rPh>
    <phoneticPr fontId="6"/>
  </si>
  <si>
    <t>確保する環境に関する条例</t>
    <rPh sb="0" eb="2">
      <t>カクホ</t>
    </rPh>
    <rPh sb="4" eb="6">
      <t>カンキョウ</t>
    </rPh>
    <rPh sb="7" eb="8">
      <t>カン</t>
    </rPh>
    <rPh sb="10" eb="12">
      <t>ジョウレイ</t>
    </rPh>
    <phoneticPr fontId="6"/>
  </si>
  <si>
    <t>により、次のとお</t>
    <rPh sb="4" eb="5">
      <t>ツギ</t>
    </rPh>
    <phoneticPr fontId="6"/>
  </si>
  <si>
    <t>り届け出ます。</t>
    <rPh sb="1" eb="2">
      <t>トド</t>
    </rPh>
    <rPh sb="3" eb="4">
      <t>デ</t>
    </rPh>
    <phoneticPr fontId="6"/>
  </si>
  <si>
    <t>承継年月日</t>
    <rPh sb="0" eb="2">
      <t>ショウケイ</t>
    </rPh>
    <rPh sb="2" eb="5">
      <t>ネンガッピ</t>
    </rPh>
    <phoneticPr fontId="6"/>
  </si>
  <si>
    <t>承継の原因</t>
    <rPh sb="0" eb="2">
      <t>ショウケイ</t>
    </rPh>
    <rPh sb="3" eb="5">
      <t>ゲンイン</t>
    </rPh>
    <phoneticPr fontId="6"/>
  </si>
  <si>
    <t>被承継人</t>
    <rPh sb="0" eb="1">
      <t>ヒ</t>
    </rPh>
    <rPh sb="1" eb="3">
      <t>ショウケイ</t>
    </rPh>
    <rPh sb="3" eb="4">
      <t>ニン</t>
    </rPh>
    <phoneticPr fontId="6"/>
  </si>
  <si>
    <t>氏名又は名称</t>
    <rPh sb="0" eb="2">
      <t>シメイ</t>
    </rPh>
    <rPh sb="2" eb="3">
      <t>マタ</t>
    </rPh>
    <rPh sb="4" eb="6">
      <t>メイショウ</t>
    </rPh>
    <phoneticPr fontId="6"/>
  </si>
  <si>
    <t>住所</t>
    <rPh sb="0" eb="2">
      <t>ジュウショ</t>
    </rPh>
    <phoneticPr fontId="6"/>
  </si>
  <si>
    <t>第93条第１項において準用する同条例第88条第3項の規定</t>
    <rPh sb="22" eb="23">
      <t>ダイ</t>
    </rPh>
    <rPh sb="24" eb="25">
      <t>コウ</t>
    </rPh>
    <rPh sb="26" eb="28">
      <t>キテイ</t>
    </rPh>
    <phoneticPr fontId="6"/>
  </si>
  <si>
    <t>１ 譲受け</t>
    <rPh sb="2" eb="4">
      <t>ユズリウケ</t>
    </rPh>
    <phoneticPr fontId="6"/>
  </si>
  <si>
    <t>２ 借受け</t>
    <rPh sb="2" eb="4">
      <t>カリウ</t>
    </rPh>
    <phoneticPr fontId="6"/>
  </si>
  <si>
    <t>３ 相続</t>
    <rPh sb="2" eb="4">
      <t>ソウゾク</t>
    </rPh>
    <phoneticPr fontId="6"/>
  </si>
  <si>
    <t>５ 分割</t>
    <rPh sb="2" eb="4">
      <t>ブンカツ</t>
    </rPh>
    <phoneticPr fontId="6"/>
  </si>
  <si>
    <t>承継届出書</t>
    <rPh sb="0" eb="2">
      <t>ショウケイ</t>
    </rPh>
    <rPh sb="2" eb="5">
      <t>トドケデショ</t>
    </rPh>
    <phoneticPr fontId="6"/>
  </si>
  <si>
    <t>承継年月日</t>
    <rPh sb="2" eb="5">
      <t>ネンガッピ</t>
    </rPh>
    <phoneticPr fontId="8"/>
  </si>
  <si>
    <t>被承継人</t>
    <rPh sb="0" eb="1">
      <t>ヒ</t>
    </rPh>
    <rPh sb="1" eb="3">
      <t>ショウケイ</t>
    </rPh>
    <rPh sb="3" eb="4">
      <t>ニン</t>
    </rPh>
    <phoneticPr fontId="8"/>
  </si>
  <si>
    <t>住所</t>
    <rPh sb="0" eb="2">
      <t>ジュウショ</t>
    </rPh>
    <phoneticPr fontId="6"/>
  </si>
  <si>
    <t>氏名又は名称</t>
    <rPh sb="0" eb="2">
      <t>シメイ</t>
    </rPh>
    <rPh sb="2" eb="3">
      <t>マタ</t>
    </rPh>
    <rPh sb="4" eb="6">
      <t>メイショウ</t>
    </rPh>
    <phoneticPr fontId="6"/>
  </si>
  <si>
    <t>４ 合併</t>
  </si>
  <si>
    <t>有害物質取扱状況報告書</t>
  </si>
  <si>
    <t>（法人にあっては名称、代表者の氏名及び主たる事務所の所在地）</t>
  </si>
  <si>
    <t>工場又は指定作業場における、これまでの特定有害物質の使用及び排出の状況について、次のとおり報告いたします。</t>
  </si>
  <si>
    <t>特定有害物質の取扱状況</t>
  </si>
  <si>
    <t>取扱状況</t>
  </si>
  <si>
    <t>連絡先</t>
  </si>
  <si>
    <t>備考　※印の欄には記入しないこと。</t>
  </si>
  <si>
    <t>使用及び排出の状況</t>
    <phoneticPr fontId="6"/>
  </si>
  <si>
    <t>１．カドミウム及びその化合物</t>
  </si>
  <si>
    <t>２．シアン化合物</t>
  </si>
  <si>
    <t>３．有機りん化合物</t>
  </si>
  <si>
    <t>４．鉛及びその化合物</t>
  </si>
  <si>
    <t>５．六価クロム化合物</t>
  </si>
  <si>
    <t>６．砒素及びその化合物</t>
  </si>
  <si>
    <t>７．水銀及びアルキル水銀その他の水銀化合物</t>
  </si>
  <si>
    <t>８．ポリ塩化ビフェニル</t>
  </si>
  <si>
    <t>９．トリクロロエチレン</t>
  </si>
  <si>
    <t>10．テトラクロロエチレン</t>
  </si>
  <si>
    <t>11．ジクロロメタン</t>
  </si>
  <si>
    <t>12．四塩化炭素</t>
  </si>
  <si>
    <t>13．1,2－ジクロロエタン</t>
  </si>
  <si>
    <t>14．1,1－ジクロロエチレン</t>
  </si>
  <si>
    <t>15．1,2－ジクロエチレン</t>
  </si>
  <si>
    <t>16．1,1,1－トリクロロエタン</t>
  </si>
  <si>
    <t>17．1,1,2－トリクロロエタン</t>
  </si>
  <si>
    <t>18．1,3－ジクロロプロペン</t>
  </si>
  <si>
    <t>19．チウラム</t>
  </si>
  <si>
    <t>20．シマジン</t>
  </si>
  <si>
    <t>21．チオベンカルブ</t>
  </si>
  <si>
    <t>22．ベンゼン</t>
  </si>
  <si>
    <t>23．セレン及びその化合物</t>
  </si>
  <si>
    <t>24．ふっ素及びその化合物</t>
  </si>
  <si>
    <t>25．ほう素及びその化合物</t>
  </si>
  <si>
    <t>26．塩化ビニルモノマー（クロロエチレン）</t>
  </si>
  <si>
    <t>電話番号</t>
    <rPh sb="0" eb="2">
      <t>デンワ</t>
    </rPh>
    <rPh sb="2" eb="4">
      <t>バンゴウ</t>
    </rPh>
    <phoneticPr fontId="6"/>
  </si>
  <si>
    <t>特定有害物質</t>
    <rPh sb="0" eb="2">
      <t>トクテイ</t>
    </rPh>
    <rPh sb="2" eb="4">
      <t>ユウガイ</t>
    </rPh>
    <rPh sb="4" eb="6">
      <t>ブッシツ</t>
    </rPh>
    <phoneticPr fontId="6"/>
  </si>
  <si>
    <t>特定有害物質</t>
    <phoneticPr fontId="6"/>
  </si>
  <si>
    <t>有</t>
    <phoneticPr fontId="6"/>
  </si>
  <si>
    <t>・</t>
    <phoneticPr fontId="6"/>
  </si>
  <si>
    <t>可能性有</t>
    <phoneticPr fontId="6"/>
  </si>
  <si>
    <t>・</t>
    <phoneticPr fontId="6"/>
  </si>
  <si>
    <t>豊　島　区　長</t>
    <phoneticPr fontId="6"/>
  </si>
  <si>
    <t>有害物質取扱状況報告書</t>
    <rPh sb="0" eb="2">
      <t>ユウガイ</t>
    </rPh>
    <rPh sb="2" eb="4">
      <t>ブッシツ</t>
    </rPh>
    <rPh sb="4" eb="6">
      <t>トリアツカイ</t>
    </rPh>
    <rPh sb="6" eb="8">
      <t>ジョウキョウ</t>
    </rPh>
    <rPh sb="8" eb="11">
      <t>ホウコクショ</t>
    </rPh>
    <phoneticPr fontId="6"/>
  </si>
  <si>
    <t>特定有害物質</t>
    <phoneticPr fontId="6"/>
  </si>
  <si>
    <t>ファクシミリ番号</t>
    <rPh sb="6" eb="8">
      <t>バンゴウ</t>
    </rPh>
    <phoneticPr fontId="6"/>
  </si>
  <si>
    <t>連絡先</t>
    <rPh sb="0" eb="3">
      <t>レンラクサキ</t>
    </rPh>
    <phoneticPr fontId="6"/>
  </si>
  <si>
    <t>（取り扱いのあった特定有害物質について、使用及び排出の状況を記載する）</t>
    <rPh sb="1" eb="2">
      <t>ト</t>
    </rPh>
    <rPh sb="3" eb="4">
      <t>アツカ</t>
    </rPh>
    <rPh sb="9" eb="11">
      <t>トクテイ</t>
    </rPh>
    <rPh sb="11" eb="13">
      <t>ユウガイ</t>
    </rPh>
    <rPh sb="13" eb="15">
      <t>ブッシツ</t>
    </rPh>
    <rPh sb="20" eb="22">
      <t>シヨウ</t>
    </rPh>
    <rPh sb="22" eb="23">
      <t>オヨ</t>
    </rPh>
    <rPh sb="24" eb="26">
      <t>ハイシュツ</t>
    </rPh>
    <rPh sb="27" eb="29">
      <t>ジョウキョウ</t>
    </rPh>
    <rPh sb="30" eb="32">
      <t>キサイ</t>
    </rPh>
    <phoneticPr fontId="6"/>
  </si>
  <si>
    <t>使用及び排出の状況</t>
  </si>
  <si>
    <t xml:space="preserve"> 工場又は指定作業場の所在地 </t>
    <phoneticPr fontId="6"/>
  </si>
  <si>
    <t xml:space="preserve"> 工場又は指定作業場の名称 </t>
    <phoneticPr fontId="6"/>
  </si>
  <si>
    <t>氏名等変更届出書</t>
    <rPh sb="2" eb="3">
      <t>トウ</t>
    </rPh>
    <rPh sb="3" eb="5">
      <t>ヘンコウ</t>
    </rPh>
    <rPh sb="5" eb="8">
      <t>トドケデショ</t>
    </rPh>
    <phoneticPr fontId="8"/>
  </si>
  <si>
    <t xml:space="preserve"> 無 </t>
    <phoneticPr fontId="6"/>
  </si>
  <si>
    <t>可能性有</t>
  </si>
  <si>
    <t>無</t>
  </si>
  <si>
    <r>
      <t>７．</t>
    </r>
    <r>
      <rPr>
        <sz val="7"/>
        <color theme="1"/>
        <rFont val="ＭＳ ゴシック"/>
        <family val="3"/>
        <charset val="128"/>
      </rPr>
      <t>水銀及びアルキル水銀その他の水銀化合物</t>
    </r>
    <phoneticPr fontId="6"/>
  </si>
  <si>
    <r>
      <t>26．</t>
    </r>
    <r>
      <rPr>
        <sz val="7"/>
        <color theme="1"/>
        <rFont val="ＭＳ ゴシック"/>
        <family val="3"/>
        <charset val="128"/>
      </rPr>
      <t>塩化ビニルモノマー（クロロエチレン）</t>
    </r>
    <phoneticPr fontId="6"/>
  </si>
  <si>
    <t>外部に出すためのものなので入力項目以外にはロックをかけてあるので修正するときは解除すること。</t>
    <rPh sb="0" eb="2">
      <t>ガイブ</t>
    </rPh>
    <rPh sb="3" eb="4">
      <t>ダ</t>
    </rPh>
    <rPh sb="13" eb="19">
      <t>ニュウリョクコウモクイガイ</t>
    </rPh>
    <rPh sb="32" eb="34">
      <t>シュウセイ</t>
    </rPh>
    <rPh sb="39" eb="41">
      <t>カイジョ</t>
    </rPh>
    <phoneticPr fontId="8"/>
  </si>
  <si>
    <t>ファイルリスト</t>
    <phoneticPr fontId="8"/>
  </si>
  <si>
    <t>ファイル名</t>
    <rPh sb="4" eb="5">
      <t>メイ</t>
    </rPh>
    <phoneticPr fontId="8"/>
  </si>
  <si>
    <t>用途</t>
    <rPh sb="0" eb="2">
      <t>ヨウト</t>
    </rPh>
    <phoneticPr fontId="8"/>
  </si>
  <si>
    <t>kaitaiyoushiki.xlsx</t>
  </si>
  <si>
    <t>解体工事標識設置届出書</t>
  </si>
  <si>
    <t>tokken-excel.xlsx</t>
  </si>
  <si>
    <t>特定建設作業実施届出書 騒音・振動</t>
    <rPh sb="12" eb="14">
      <t>ソウオン</t>
    </rPh>
    <rPh sb="15" eb="17">
      <t>シンドウ</t>
    </rPh>
    <phoneticPr fontId="8"/>
  </si>
  <si>
    <t>yousui-excel.xlsx</t>
  </si>
  <si>
    <t>工場・指定作業場 氏名等変更、廃止、承継 届出書、有害物質取扱状況報告書</t>
  </si>
  <si>
    <t>Tokutei_shisetu_excel.xlsx</t>
  </si>
  <si>
    <t>yousui-excel.elsx</t>
    <phoneticPr fontId="8"/>
  </si>
  <si>
    <t>地下水揚水施設設置（変更）届出</t>
  </si>
  <si>
    <t>名前</t>
    <rPh sb="0" eb="2">
      <t>ナマエ</t>
    </rPh>
    <phoneticPr fontId="8"/>
  </si>
  <si>
    <t>データ</t>
    <phoneticPr fontId="8"/>
  </si>
  <si>
    <t>環境保全課メールアドレス</t>
    <rPh sb="0" eb="5">
      <t>カンキョウホゼンカ</t>
    </rPh>
    <phoneticPr fontId="8"/>
  </si>
  <si>
    <t>A0015003@city.toshima.lg.jp</t>
  </si>
  <si>
    <t>工場（指定作業場）の名称・所在地</t>
    <rPh sb="0" eb="2">
      <t>コウジョウ</t>
    </rPh>
    <rPh sb="3" eb="8">
      <t>シテイサギョウジョウ</t>
    </rPh>
    <rPh sb="10" eb="12">
      <t>メイショウ</t>
    </rPh>
    <rPh sb="13" eb="16">
      <t>ショザイチ</t>
    </rPh>
    <phoneticPr fontId="8"/>
  </si>
  <si>
    <t>事業場所在地</t>
    <rPh sb="0" eb="3">
      <t>ジギョウジョウ</t>
    </rPh>
    <rPh sb="3" eb="6">
      <t>ショザイチ</t>
    </rPh>
    <phoneticPr fontId="8"/>
  </si>
  <si>
    <t>事業場の種別</t>
    <rPh sb="0" eb="3">
      <t>ジギョウジョウ</t>
    </rPh>
    <rPh sb="4" eb="6">
      <t>シュベツ</t>
    </rPh>
    <phoneticPr fontId="8"/>
  </si>
  <si>
    <t>入力シートの項目を入力することで「第1号様式：標識」と「第2号様式：届出書」が完成する。</t>
    <rPh sb="0" eb="2">
      <t>ニュウリョク</t>
    </rPh>
    <rPh sb="6" eb="8">
      <t>コウモク</t>
    </rPh>
    <rPh sb="9" eb="11">
      <t>ニュウリョク</t>
    </rPh>
    <rPh sb="17" eb="18">
      <t>ダイ</t>
    </rPh>
    <rPh sb="19" eb="20">
      <t>ゴウ</t>
    </rPh>
    <rPh sb="20" eb="22">
      <t>ヨウシキ</t>
    </rPh>
    <rPh sb="23" eb="25">
      <t>ヒョウシキ</t>
    </rPh>
    <rPh sb="39" eb="41">
      <t>カンセイ</t>
    </rPh>
    <phoneticPr fontId="8"/>
  </si>
  <si>
    <t>関数は解り易いように名前（変数）で構成するようにしており、入力シートおよびこのファイルで名前（変数）を指定している。</t>
    <rPh sb="0" eb="2">
      <t>カンスウ</t>
    </rPh>
    <rPh sb="3" eb="4">
      <t>ワカ</t>
    </rPh>
    <rPh sb="5" eb="6">
      <t>ヤス</t>
    </rPh>
    <rPh sb="10" eb="12">
      <t>ナマエ</t>
    </rPh>
    <rPh sb="13" eb="15">
      <t>ヘンスウ</t>
    </rPh>
    <rPh sb="17" eb="19">
      <t>コウセイ</t>
    </rPh>
    <rPh sb="29" eb="31">
      <t>ニュウリョク</t>
    </rPh>
    <rPh sb="44" eb="46">
      <t>ナマエ</t>
    </rPh>
    <rPh sb="51" eb="53">
      <t>シテイ</t>
    </rPh>
    <phoneticPr fontId="8"/>
  </si>
  <si>
    <t>名前（変数）は次のExcelファイルで共通化してあるのでExcelファイルを追加するときは引き継ぐこと</t>
    <rPh sb="0" eb="2">
      <t>ナマエ</t>
    </rPh>
    <rPh sb="7" eb="8">
      <t>ツギ</t>
    </rPh>
    <rPh sb="19" eb="22">
      <t>キョウツウカ</t>
    </rPh>
    <rPh sb="28" eb="48">
      <t>エxセlファイルヲツイカスルトキハヒキツ</t>
    </rPh>
    <phoneticPr fontId="8"/>
  </si>
  <si>
    <t>名前(変数）リスト</t>
    <rPh sb="0" eb="2">
      <t>ナマエ</t>
    </rPh>
    <rPh sb="3" eb="5">
      <t>ヘンスウ</t>
    </rPh>
    <phoneticPr fontId="8"/>
  </si>
  <si>
    <t>このファイルは複数の提出書類を纏めて作成できるようにしたため、メールのポップアップを個別に設定して関数を直接記載してある。</t>
    <rPh sb="7" eb="9">
      <t>フクスウ</t>
    </rPh>
    <rPh sb="10" eb="14">
      <t>テイシュツショルイ</t>
    </rPh>
    <rPh sb="15" eb="16">
      <t>マト</t>
    </rPh>
    <rPh sb="18" eb="20">
      <t>サクセイ</t>
    </rPh>
    <rPh sb="42" eb="44">
      <t>コベツ</t>
    </rPh>
    <rPh sb="45" eb="47">
      <t>セッテイ</t>
    </rPh>
    <rPh sb="49" eb="51">
      <t>カンスウ</t>
    </rPh>
    <rPh sb="52" eb="56">
      <t>チョクセツキサイ</t>
    </rPh>
    <phoneticPr fontId="6"/>
  </si>
  <si>
    <t>このファイルは工場・指定作業場 氏名等変更、廃止、承継 届出書、有害物質取扱状況報告書の提出用ファイルである。</t>
    <rPh sb="7" eb="9">
      <t>コウジョウ</t>
    </rPh>
    <rPh sb="10" eb="12">
      <t>シテイ</t>
    </rPh>
    <rPh sb="12" eb="14">
      <t>サギョウ</t>
    </rPh>
    <rPh sb="14" eb="15">
      <t>ジョウ</t>
    </rPh>
    <rPh sb="16" eb="18">
      <t>シメイ</t>
    </rPh>
    <rPh sb="18" eb="19">
      <t>トウ</t>
    </rPh>
    <rPh sb="19" eb="21">
      <t>ヘンコウ</t>
    </rPh>
    <rPh sb="22" eb="24">
      <t>ハイシ</t>
    </rPh>
    <rPh sb="25" eb="27">
      <t>ショウケイ</t>
    </rPh>
    <rPh sb="28" eb="31">
      <t>トドケデショ</t>
    </rPh>
    <rPh sb="32" eb="34">
      <t>ユウガイ</t>
    </rPh>
    <rPh sb="34" eb="36">
      <t>ブッシツ</t>
    </rPh>
    <rPh sb="36" eb="38">
      <t>トリアツカイ</t>
    </rPh>
    <rPh sb="38" eb="40">
      <t>ジョウキョウ</t>
    </rPh>
    <rPh sb="40" eb="43">
      <t>ホウコクショ</t>
    </rPh>
    <rPh sb="44" eb="47">
      <t>テイシュツヨウ</t>
    </rPh>
    <phoneticPr fontId="8"/>
  </si>
  <si>
    <t>について次のとおり変更したので、都民の健康と安全を確保する環境に</t>
    <phoneticPr fontId="6"/>
  </si>
  <si>
    <t>関する条例</t>
    <phoneticPr fontId="6"/>
  </si>
  <si>
    <t>　　　２　「認可番号・年月日」の欄は、指定作業場の届出の場合には、指定作業場の設置届
　　　　出年月日のみを記入すること。</t>
    <phoneticPr fontId="6"/>
  </si>
  <si>
    <t>第13号様式（第38条関係）</t>
    <rPh sb="0" eb="1">
      <t>ダイ</t>
    </rPh>
    <rPh sb="3" eb="6">
      <t>ゴウヨウシキ</t>
    </rPh>
    <rPh sb="7" eb="8">
      <t>ダイ</t>
    </rPh>
    <rPh sb="10" eb="13">
      <t>ジョウカンケイ</t>
    </rPh>
    <phoneticPr fontId="6"/>
  </si>
  <si>
    <t>（日本産業規格Ａ列４番）</t>
    <rPh sb="1" eb="3">
      <t>ニホン</t>
    </rPh>
    <rPh sb="3" eb="5">
      <t>サンギョウ</t>
    </rPh>
    <rPh sb="5" eb="7">
      <t>キカク</t>
    </rPh>
    <rPh sb="8" eb="9">
      <t>レツ</t>
    </rPh>
    <rPh sb="10" eb="11">
      <t>バン</t>
    </rPh>
    <phoneticPr fontId="6"/>
  </si>
  <si>
    <t>第14号様式（第39条関係）</t>
    <rPh sb="0" eb="1">
      <t>ダイ</t>
    </rPh>
    <rPh sb="3" eb="4">
      <t>ゴウ</t>
    </rPh>
    <rPh sb="4" eb="6">
      <t>ヨウシキ</t>
    </rPh>
    <rPh sb="7" eb="8">
      <t>ダイ</t>
    </rPh>
    <rPh sb="10" eb="11">
      <t>ジョウ</t>
    </rPh>
    <rPh sb="11" eb="13">
      <t>カンケイ</t>
    </rPh>
    <phoneticPr fontId="6"/>
  </si>
  <si>
    <t>第15号様式（第40条関係）</t>
    <phoneticPr fontId="6"/>
  </si>
  <si>
    <t>　　　３ 「承継の原因」欄は、該当するものを　　　で囲むこと。</t>
    <phoneticPr fontId="6"/>
  </si>
  <si>
    <t>　　　３　 「移転先の所在地」欄は、工場（指定作業場）の廃止の理由が移転である場合に、その移転予
　　　　定先の所在地を記入すること。</t>
    <phoneticPr fontId="6"/>
  </si>
  <si>
    <t>氏　名</t>
    <phoneticPr fontId="6"/>
  </si>
  <si>
    <t>住　所</t>
    <phoneticPr fontId="6"/>
  </si>
  <si>
    <t>住　所</t>
    <phoneticPr fontId="6"/>
  </si>
  <si>
    <t>氏　名</t>
    <phoneticPr fontId="6"/>
  </si>
  <si>
    <t>３．</t>
    <phoneticPr fontId="8"/>
  </si>
  <si>
    <t>４．</t>
    <phoneticPr fontId="8"/>
  </si>
  <si>
    <t>入力シートの欄が空欄だった場合0の表示が出ないよう設定を修正してある。</t>
    <rPh sb="0" eb="2">
      <t>ニュウリョク</t>
    </rPh>
    <rPh sb="6" eb="7">
      <t>ラン</t>
    </rPh>
    <rPh sb="8" eb="10">
      <t>クウラン</t>
    </rPh>
    <rPh sb="13" eb="15">
      <t>バアイ</t>
    </rPh>
    <rPh sb="17" eb="19">
      <t>ヒョウジ</t>
    </rPh>
    <rPh sb="20" eb="21">
      <t>デ</t>
    </rPh>
    <rPh sb="25" eb="27">
      <t>セッテイ</t>
    </rPh>
    <rPh sb="28" eb="30">
      <t>シュウセイ</t>
    </rPh>
    <phoneticPr fontId="8"/>
  </si>
  <si>
    <t>騒音・振動特定施設、設置・変更、数・使用法のの変更、防止方法の変更、氏名等変更、全廃、承継 届出書（このファイル）</t>
    <rPh sb="0" eb="2">
      <t>ソウオン</t>
    </rPh>
    <rPh sb="3" eb="5">
      <t>シンドウ</t>
    </rPh>
    <rPh sb="5" eb="7">
      <t>トクテイ</t>
    </rPh>
    <rPh sb="7" eb="9">
      <t>シセツ</t>
    </rPh>
    <rPh sb="10" eb="12">
      <t>セッチ</t>
    </rPh>
    <rPh sb="13" eb="15">
      <t>ヘンコウ</t>
    </rPh>
    <rPh sb="16" eb="17">
      <t>カズ</t>
    </rPh>
    <rPh sb="18" eb="21">
      <t>シヨウホウ</t>
    </rPh>
    <rPh sb="23" eb="25">
      <t>ヘンコウ</t>
    </rPh>
    <rPh sb="26" eb="28">
      <t>ボウシ</t>
    </rPh>
    <rPh sb="28" eb="30">
      <t>ホウホウ</t>
    </rPh>
    <rPh sb="31" eb="33">
      <t>ヘンコウ</t>
    </rPh>
    <rPh sb="34" eb="36">
      <t>シメイ</t>
    </rPh>
    <rPh sb="36" eb="37">
      <t>トウ</t>
    </rPh>
    <rPh sb="37" eb="39">
      <t>ヘンコウ</t>
    </rPh>
    <rPh sb="40" eb="42">
      <t>ゼンパイ</t>
    </rPh>
    <rPh sb="43" eb="45">
      <t>ショウケイ</t>
    </rPh>
    <rPh sb="46" eb="49">
      <t>トドケデショ</t>
    </rPh>
    <phoneticPr fontId="8"/>
  </si>
  <si>
    <t>　ファイル→オプション→詳細設定→次のシートで作業するときの表示設定→「ゼロ値のセルにゼロを表示する」のチェックを外す。</t>
    <rPh sb="38" eb="39">
      <t>アタイ</t>
    </rPh>
    <phoneticPr fontId="8"/>
  </si>
  <si>
    <t>　シートごとの設定になるので注意。</t>
    <phoneticPr fontId="8"/>
  </si>
  <si>
    <t>有</t>
  </si>
  <si>
    <t>氏　名　</t>
    <phoneticPr fontId="6"/>
  </si>
  <si>
    <t>住　所　</t>
    <phoneticPr fontId="6"/>
  </si>
  <si>
    <t>住所</t>
    <rPh sb="0" eb="2">
      <t>ジュウショ</t>
    </rPh>
    <phoneticPr fontId="6"/>
  </si>
  <si>
    <t>氏名</t>
    <rPh sb="0" eb="2">
      <t>シメイ</t>
    </rPh>
    <phoneticPr fontId="6"/>
  </si>
  <si>
    <t>駒込</t>
  </si>
  <si>
    <t>一丁目</t>
    <rPh sb="0" eb="3">
      <t>イチチョウメ</t>
    </rPh>
    <phoneticPr fontId="8"/>
  </si>
  <si>
    <t>二丁目</t>
    <rPh sb="0" eb="3">
      <t>ニチョウメ</t>
    </rPh>
    <phoneticPr fontId="8"/>
  </si>
  <si>
    <t>三丁目</t>
    <rPh sb="0" eb="3">
      <t>サンチョウメ</t>
    </rPh>
    <phoneticPr fontId="8"/>
  </si>
  <si>
    <t>四丁目</t>
    <rPh sb="0" eb="3">
      <t>ヨンチョウメ</t>
    </rPh>
    <phoneticPr fontId="8"/>
  </si>
  <si>
    <t>五丁目</t>
    <rPh sb="0" eb="3">
      <t>ゴチョウメ</t>
    </rPh>
    <phoneticPr fontId="8"/>
  </si>
  <si>
    <t>六丁目</t>
    <rPh sb="0" eb="3">
      <t>ロクチョウメ</t>
    </rPh>
    <phoneticPr fontId="8"/>
  </si>
  <si>
    <t>七丁目</t>
    <rPh sb="0" eb="3">
      <t>ナナチョウメ</t>
    </rPh>
    <phoneticPr fontId="8"/>
  </si>
  <si>
    <t>巣鴨</t>
  </si>
  <si>
    <t>西巣鴨</t>
  </si>
  <si>
    <t>北大塚</t>
  </si>
  <si>
    <t>南大塚</t>
  </si>
  <si>
    <t>上池袋</t>
  </si>
  <si>
    <t>東池袋</t>
  </si>
  <si>
    <t>南池袋</t>
  </si>
  <si>
    <t>西池袋</t>
  </si>
  <si>
    <t>池袋</t>
  </si>
  <si>
    <t>池袋本町</t>
  </si>
  <si>
    <t>雑司が谷</t>
  </si>
  <si>
    <t>高田</t>
  </si>
  <si>
    <t>目白</t>
  </si>
  <si>
    <t>南長崎</t>
  </si>
  <si>
    <t>長崎</t>
  </si>
  <si>
    <t>千早</t>
  </si>
  <si>
    <t>要町</t>
  </si>
  <si>
    <t>高松</t>
  </si>
  <si>
    <t>千川</t>
  </si>
  <si>
    <t>町名</t>
    <rPh sb="0" eb="2">
      <t>チョウメイ</t>
    </rPh>
    <phoneticPr fontId="8"/>
  </si>
  <si>
    <t>住居番</t>
    <rPh sb="0" eb="2">
      <t>ジュウキョ</t>
    </rPh>
    <rPh sb="2" eb="3">
      <t>バン</t>
    </rPh>
    <phoneticPr fontId="8"/>
  </si>
  <si>
    <t>住居号</t>
    <rPh sb="0" eb="3">
      <t>ジュウキョゴウ</t>
    </rPh>
    <phoneticPr fontId="8"/>
  </si>
  <si>
    <t>選択してください</t>
    <rPh sb="0" eb="2">
      <t>センタク</t>
    </rPh>
    <phoneticPr fontId="6"/>
  </si>
  <si>
    <t>数値を記入</t>
    <rPh sb="0" eb="2">
      <t>スウチ</t>
    </rPh>
    <rPh sb="3" eb="5">
      <t>キニュウ</t>
    </rPh>
    <phoneticPr fontId="6"/>
  </si>
  <si>
    <t>事業場所在地</t>
    <rPh sb="0" eb="3">
      <t>ジギョウジョウ</t>
    </rPh>
    <rPh sb="3" eb="6">
      <t>ショザイチ</t>
    </rPh>
    <phoneticPr fontId="6"/>
  </si>
  <si>
    <t>選択</t>
    <rPh sb="0" eb="2">
      <t>センタク</t>
    </rPh>
    <phoneticPr fontId="6"/>
  </si>
  <si>
    <t>メールアドレス</t>
    <phoneticPr fontId="6"/>
  </si>
  <si>
    <t>添付資料</t>
    <rPh sb="0" eb="4">
      <t>テンプシリョウ</t>
    </rPh>
    <phoneticPr fontId="6"/>
  </si>
  <si>
    <t>の欄に記入例を参照して入力してください、赤いままの場合は再度確認してください。</t>
    <rPh sb="20" eb="21">
      <t>アカ</t>
    </rPh>
    <rPh sb="25" eb="27">
      <t>バアイ</t>
    </rPh>
    <rPh sb="28" eb="30">
      <t>サイド</t>
    </rPh>
    <rPh sb="30" eb="32">
      <t>カクニン</t>
    </rPh>
    <phoneticPr fontId="3"/>
  </si>
  <si>
    <t>記入内容を確認してください。</t>
    <rPh sb="0" eb="2">
      <t>キニュウ</t>
    </rPh>
    <phoneticPr fontId="8"/>
  </si>
  <si>
    <t>入力後、氏名等変更届出書、廃止届出書、有害物質取扱状況報告書、承継届出書で</t>
    <rPh sb="4" eb="6">
      <t>シメイ</t>
    </rPh>
    <rPh sb="6" eb="7">
      <t>トウ</t>
    </rPh>
    <rPh sb="7" eb="9">
      <t>ヘンコウ</t>
    </rPh>
    <rPh sb="9" eb="12">
      <t>トドケデショ</t>
    </rPh>
    <rPh sb="13" eb="15">
      <t>ハイシ</t>
    </rPh>
    <rPh sb="19" eb="21">
      <t>ユウガイ</t>
    </rPh>
    <rPh sb="21" eb="23">
      <t>ブッシツ</t>
    </rPh>
    <rPh sb="23" eb="25">
      <t>トリアツカイ</t>
    </rPh>
    <rPh sb="25" eb="27">
      <t>ジョウキョウ</t>
    </rPh>
    <rPh sb="27" eb="30">
      <t>ホウコクショ</t>
    </rPh>
    <rPh sb="31" eb="33">
      <t>ショウケイ</t>
    </rPh>
    <rPh sb="33" eb="36">
      <t>トドケデショ</t>
    </rPh>
    <phoneticPr fontId="8"/>
  </si>
  <si>
    <t>届出者住所を記入してください</t>
    <rPh sb="6" eb="8">
      <t>キニュウ</t>
    </rPh>
    <phoneticPr fontId="6"/>
  </si>
  <si>
    <t>届出者氏名を記入してください</t>
    <rPh sb="6" eb="8">
      <t>キニュウ</t>
    </rPh>
    <phoneticPr fontId="6"/>
  </si>
  <si>
    <t>住所</t>
    <phoneticPr fontId="8"/>
  </si>
  <si>
    <t>氏名</t>
    <phoneticPr fontId="8"/>
  </si>
  <si>
    <t>事業場の種別を選択してください</t>
    <rPh sb="7" eb="9">
      <t>センタク</t>
    </rPh>
    <phoneticPr fontId="6"/>
  </si>
  <si>
    <t>名称</t>
    <rPh sb="0" eb="2">
      <t>メイショウ</t>
    </rPh>
    <phoneticPr fontId="8"/>
  </si>
  <si>
    <t>工場（指定作業場）の名称を記入してください</t>
    <rPh sb="13" eb="15">
      <t>キニュウ</t>
    </rPh>
    <phoneticPr fontId="6"/>
  </si>
  <si>
    <t>変更前の事項を記入してください</t>
    <rPh sb="0" eb="3">
      <t>ヘンコウマエ</t>
    </rPh>
    <rPh sb="4" eb="6">
      <t>ジコウ</t>
    </rPh>
    <phoneticPr fontId="6"/>
  </si>
  <si>
    <t>変更後の事項を記入してください</t>
    <rPh sb="0" eb="3">
      <t>ヘンコウゴ</t>
    </rPh>
    <rPh sb="4" eb="6">
      <t>ジコウ</t>
    </rPh>
    <phoneticPr fontId="6"/>
  </si>
  <si>
    <t>変更年月日を記入してください</t>
    <rPh sb="0" eb="5">
      <t>ヘンコウネンガッピ</t>
    </rPh>
    <rPh sb="6" eb="8">
      <t>キニュウ</t>
    </rPh>
    <phoneticPr fontId="6"/>
  </si>
  <si>
    <t>変更の理由を記入してください</t>
    <rPh sb="0" eb="2">
      <t>ヘンコウ</t>
    </rPh>
    <rPh sb="3" eb="5">
      <t>リユウ</t>
    </rPh>
    <phoneticPr fontId="6"/>
  </si>
  <si>
    <t>廃止年月日を記入してください</t>
    <rPh sb="0" eb="5">
      <t>ハイシネンガッピ</t>
    </rPh>
    <rPh sb="6" eb="8">
      <t>キニュウ</t>
    </rPh>
    <phoneticPr fontId="6"/>
  </si>
  <si>
    <t>使用及び排出の状況を記入してください</t>
    <rPh sb="10" eb="12">
      <t>キニュウ</t>
    </rPh>
    <phoneticPr fontId="6"/>
  </si>
  <si>
    <t>所属</t>
    <rPh sb="0" eb="1">
      <t>ショ</t>
    </rPh>
    <rPh sb="1" eb="2">
      <t>ゾク</t>
    </rPh>
    <phoneticPr fontId="6"/>
  </si>
  <si>
    <t>氏名</t>
    <rPh sb="0" eb="1">
      <t>シ</t>
    </rPh>
    <rPh sb="1" eb="2">
      <t>ナ</t>
    </rPh>
    <phoneticPr fontId="6"/>
  </si>
  <si>
    <t>担当者の所属を記入してください</t>
    <rPh sb="0" eb="3">
      <t>タントウシャ</t>
    </rPh>
    <rPh sb="4" eb="6">
      <t>ショゾク</t>
    </rPh>
    <rPh sb="7" eb="9">
      <t>キニュウ</t>
    </rPh>
    <phoneticPr fontId="6"/>
  </si>
  <si>
    <t>担当者の氏名を記入してください</t>
    <rPh sb="0" eb="3">
      <t>タントウシャ</t>
    </rPh>
    <rPh sb="4" eb="6">
      <t>シメイ</t>
    </rPh>
    <rPh sb="7" eb="9">
      <t>キニュウ</t>
    </rPh>
    <phoneticPr fontId="6"/>
  </si>
  <si>
    <t>担当者の電話番号を記入してください</t>
    <rPh sb="0" eb="3">
      <t>タントウシャ</t>
    </rPh>
    <rPh sb="4" eb="6">
      <t>デンワ</t>
    </rPh>
    <rPh sb="6" eb="8">
      <t>バンゴウ</t>
    </rPh>
    <rPh sb="9" eb="11">
      <t>キニュウ</t>
    </rPh>
    <phoneticPr fontId="6"/>
  </si>
  <si>
    <t>担当者のファクシミリ番号を記入してください</t>
    <rPh sb="0" eb="3">
      <t>タントウシャ</t>
    </rPh>
    <rPh sb="10" eb="12">
      <t>バンゴウ</t>
    </rPh>
    <rPh sb="13" eb="15">
      <t>キニュウ</t>
    </rPh>
    <phoneticPr fontId="6"/>
  </si>
  <si>
    <t>担当者のメールアドレスを記入してください</t>
    <rPh sb="0" eb="3">
      <t>タントウシャ</t>
    </rPh>
    <rPh sb="12" eb="14">
      <t>キニュウ</t>
    </rPh>
    <phoneticPr fontId="6"/>
  </si>
  <si>
    <t>承継年月日を記入してください</t>
    <rPh sb="0" eb="2">
      <t>ショウケイ</t>
    </rPh>
    <rPh sb="2" eb="5">
      <t>ネンガッピ</t>
    </rPh>
    <rPh sb="6" eb="8">
      <t>キニュウ</t>
    </rPh>
    <phoneticPr fontId="6"/>
  </si>
  <si>
    <t>承継前の設置者の氏名を記入してください</t>
    <rPh sb="0" eb="2">
      <t>ショウケイ</t>
    </rPh>
    <rPh sb="2" eb="3">
      <t>マエ</t>
    </rPh>
    <rPh sb="4" eb="7">
      <t>セッチシャ</t>
    </rPh>
    <rPh sb="8" eb="10">
      <t>シメイ</t>
    </rPh>
    <rPh sb="11" eb="13">
      <t>キニュウ</t>
    </rPh>
    <phoneticPr fontId="6"/>
  </si>
  <si>
    <t>承継前の設置者の住所を記入してください</t>
    <rPh sb="8" eb="10">
      <t>ジュウショ</t>
    </rPh>
    <rPh sb="11" eb="13">
      <t>キニュウ</t>
    </rPh>
    <phoneticPr fontId="6"/>
  </si>
  <si>
    <t>届出日を記入してください</t>
    <rPh sb="0" eb="3">
      <t>トドケデビ</t>
    </rPh>
    <rPh sb="4" eb="6">
      <t>キニュウ</t>
    </rPh>
    <phoneticPr fontId="8"/>
  </si>
  <si>
    <t>丁目</t>
    <rPh sb="0" eb="2">
      <t>チョウメ</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</si>
</sst>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第 &quot;0&quot; 号&quot;"/>
    <numFmt numFmtId="178" formatCode="0&quot;番&quot;"/>
    <numFmt numFmtId="179" formatCode="0&quot;号&quot;"/>
  </numFmts>
  <fonts count="36">
    <font>
      <sz val="14"/>
      <color theme="1"/>
      <name val="ＭＳ ゴシック"/>
      <family val="2"/>
      <charset val="128"/>
    </font>
    <font>
      <sz val="10"/>
      <color theme="1"/>
      <name val="Century"/>
      <family val="1"/>
    </font>
    <font>
      <sz val="10"/>
      <color theme="1"/>
      <name val="ＭＳ 明朝"/>
      <family val="1"/>
      <charset val="128"/>
    </font>
    <font>
      <sz val="15"/>
      <color theme="1"/>
      <name val="ＭＳ 明朝"/>
      <family val="1"/>
      <charset val="128"/>
    </font>
    <font>
      <sz val="8"/>
      <color theme="1"/>
      <name val="ＭＳ 明朝"/>
      <family val="1"/>
      <charset val="128"/>
    </font>
    <font>
      <sz val="9"/>
      <color theme="1"/>
      <name val="ＭＳ 明朝"/>
      <family val="1"/>
      <charset val="128"/>
    </font>
    <font>
      <sz val="7"/>
      <name val="ＭＳ ゴシック"/>
      <family val="2"/>
      <charset val="128"/>
    </font>
    <font>
      <sz val="11"/>
      <color theme="1"/>
      <name val="ＭＳ Ｐゴシック"/>
      <family val="2"/>
      <scheme val="minor"/>
    </font>
    <font>
      <sz val="6"/>
      <name val="ＭＳ Ｐゴシック"/>
      <family val="3"/>
      <charset val="128"/>
      <scheme val="minor"/>
    </font>
    <font>
      <sz val="14"/>
      <color theme="1"/>
      <name val="ＭＳ 明朝"/>
      <family val="1"/>
      <charset val="128"/>
    </font>
    <font>
      <sz val="10.5"/>
      <color theme="1"/>
      <name val="ＭＳ 明朝"/>
      <family val="1"/>
      <charset val="128"/>
    </font>
    <font>
      <sz val="9.5"/>
      <color theme="1"/>
      <name val="ＭＳ 明朝"/>
      <family val="1"/>
      <charset val="128"/>
    </font>
    <font>
      <u/>
      <sz val="11"/>
      <color theme="10"/>
      <name val="ＭＳ Ｐゴシック"/>
      <family val="2"/>
      <scheme val="minor"/>
    </font>
    <font>
      <sz val="10"/>
      <color theme="1"/>
      <name val="ＭＳ ゴシック"/>
      <family val="3"/>
      <charset val="128"/>
    </font>
    <font>
      <sz val="14"/>
      <color theme="1"/>
      <name val="ＭＳ ゴシック"/>
      <family val="3"/>
      <charset val="128"/>
    </font>
    <font>
      <sz val="9"/>
      <color theme="1"/>
      <name val="ＭＳ ゴシック"/>
      <family val="3"/>
      <charset val="128"/>
    </font>
    <font>
      <strike/>
      <sz val="9"/>
      <color theme="1"/>
      <name val="ＭＳ ゴシック"/>
      <family val="3"/>
      <charset val="128"/>
    </font>
    <font>
      <sz val="7"/>
      <color theme="1"/>
      <name val="ＭＳ ゴシック"/>
      <family val="3"/>
      <charset val="128"/>
    </font>
    <font>
      <sz val="11"/>
      <color theme="1"/>
      <name val="ＭＳ 明朝"/>
      <family val="1"/>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u/>
      <sz val="14"/>
      <color theme="10"/>
      <name val="ＭＳ Ｐゴシック"/>
      <family val="2"/>
      <scheme val="minor"/>
    </font>
    <font>
      <sz val="11"/>
      <color rgb="FF000000"/>
      <name val="ＭＳ ゴシック"/>
      <family val="3"/>
      <charset val="128"/>
    </font>
    <font>
      <b/>
      <sz val="14"/>
      <color rgb="FFFF0000"/>
      <name val="ＭＳ ゴシック"/>
      <family val="3"/>
      <charset val="128"/>
    </font>
    <font>
      <sz val="10"/>
      <color theme="1"/>
      <name val="ＭＳ ゴシック"/>
      <family val="2"/>
      <charset val="128"/>
    </font>
    <font>
      <sz val="11"/>
      <color theme="1"/>
      <name val="ＭＳ ゴシック"/>
      <family val="2"/>
      <charset val="128"/>
    </font>
    <font>
      <u/>
      <sz val="12"/>
      <color theme="10"/>
      <name val="ＭＳ Ｐゴシック"/>
      <family val="2"/>
      <scheme val="minor"/>
    </font>
    <font>
      <u/>
      <sz val="14"/>
      <color rgb="FFFFFF00"/>
      <name val="ＭＳ Ｐゴシック"/>
      <family val="2"/>
      <scheme val="minor"/>
    </font>
    <font>
      <u/>
      <sz val="16"/>
      <color rgb="FFFFFF00"/>
      <name val="ＭＳ Ｐゴシック"/>
      <family val="2"/>
      <scheme val="minor"/>
    </font>
    <font>
      <u/>
      <sz val="15"/>
      <color rgb="FFFFFF00"/>
      <name val="ＭＳ Ｐゴシック"/>
      <family val="2"/>
      <scheme val="minor"/>
    </font>
    <font>
      <sz val="14"/>
      <color rgb="FFFFFF00"/>
      <name val="ＭＳ ゴシック"/>
      <family val="2"/>
      <charset val="128"/>
    </font>
    <font>
      <sz val="16"/>
      <color rgb="FFFFFF00"/>
      <name val="ＭＳ ゴシック"/>
      <family val="2"/>
      <charset val="128"/>
    </font>
    <font>
      <sz val="12"/>
      <color theme="1"/>
      <name val="ＭＳ Ｐゴシック"/>
      <family val="3"/>
      <charset val="128"/>
      <scheme val="minor"/>
    </font>
    <font>
      <b/>
      <sz val="12"/>
      <color indexed="81"/>
      <name val="MS P ゴシック"/>
      <family val="3"/>
      <charset val="128"/>
    </font>
    <font>
      <sz val="12"/>
      <color theme="1"/>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top/>
      <bottom style="thin">
        <color indexed="64"/>
      </bottom>
      <diagonal/>
    </border>
    <border>
      <left/>
      <right style="medium">
        <color indexed="64"/>
      </right>
      <top style="medium">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auto="1"/>
      </left>
      <right style="thick">
        <color auto="1"/>
      </right>
      <top style="thick">
        <color auto="1"/>
      </top>
      <bottom style="thick">
        <color auto="1"/>
      </bottom>
      <diagonal/>
    </border>
  </borders>
  <cellStyleXfs count="4">
    <xf numFmtId="0" fontId="0" fillId="0" borderId="0">
      <alignment vertical="center"/>
    </xf>
    <xf numFmtId="0" fontId="7" fillId="0" borderId="0"/>
    <xf numFmtId="0" fontId="12" fillId="0" borderId="0" applyNumberFormat="0" applyFill="0" applyBorder="0" applyAlignment="0" applyProtection="0"/>
    <xf numFmtId="0" fontId="7" fillId="0" borderId="0"/>
  </cellStyleXfs>
  <cellXfs count="344">
    <xf numFmtId="0" fontId="0" fillId="0" borderId="0" xfId="0">
      <alignment vertical="center"/>
    </xf>
    <xf numFmtId="0" fontId="5" fillId="0" borderId="0" xfId="0" applyFont="1" applyAlignment="1">
      <alignment vertical="center"/>
    </xf>
    <xf numFmtId="0" fontId="4" fillId="0" borderId="0" xfId="0" applyFont="1" applyAlignment="1">
      <alignment horizontal="right" vertical="center"/>
    </xf>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top"/>
    </xf>
    <xf numFmtId="0" fontId="2" fillId="0" borderId="15" xfId="0" applyFont="1" applyBorder="1" applyAlignment="1">
      <alignment horizontal="left" vertical="center"/>
    </xf>
    <xf numFmtId="0" fontId="2" fillId="0" borderId="0" xfId="0" applyFont="1" applyAlignment="1">
      <alignment horizontal="centerContinuous" vertical="center"/>
    </xf>
    <xf numFmtId="0" fontId="2" fillId="0" borderId="17" xfId="0" applyFont="1" applyBorder="1" applyAlignment="1">
      <alignment vertical="center"/>
    </xf>
    <xf numFmtId="0" fontId="2" fillId="0" borderId="15" xfId="0" applyFont="1" applyBorder="1" applyAlignment="1">
      <alignment vertical="center"/>
    </xf>
    <xf numFmtId="0" fontId="2" fillId="0" borderId="19"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2" fillId="0" borderId="10" xfId="0" applyFont="1" applyBorder="1" applyAlignment="1">
      <alignment vertical="top"/>
    </xf>
    <xf numFmtId="0" fontId="2" fillId="0" borderId="15" xfId="0" applyFont="1" applyBorder="1" applyAlignment="1">
      <alignment horizontal="center" vertical="center"/>
    </xf>
    <xf numFmtId="0" fontId="2" fillId="0" borderId="15" xfId="0" applyFont="1" applyBorder="1" applyAlignment="1">
      <alignment horizontal="right"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xf>
    <xf numFmtId="0" fontId="2"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2" fillId="0" borderId="0" xfId="0" applyFont="1" applyAlignment="1">
      <alignment horizontal="justify" vertical="center"/>
    </xf>
    <xf numFmtId="0" fontId="10" fillId="0" borderId="0" xfId="0" applyFont="1" applyAlignment="1">
      <alignment horizontal="justify" vertical="center"/>
    </xf>
    <xf numFmtId="0" fontId="4" fillId="0" borderId="0" xfId="0" applyFont="1" applyAlignment="1">
      <alignment vertical="center"/>
    </xf>
    <xf numFmtId="0" fontId="10" fillId="0" borderId="0" xfId="0" applyFont="1" applyAlignment="1">
      <alignment vertical="center"/>
    </xf>
    <xf numFmtId="0" fontId="9" fillId="0" borderId="0" xfId="0" applyFont="1" applyAlignment="1">
      <alignment horizontal="centerContinuous" vertical="center"/>
    </xf>
    <xf numFmtId="0" fontId="5" fillId="0" borderId="47" xfId="0" applyFont="1" applyBorder="1" applyAlignment="1">
      <alignment horizontal="centerContinuous" vertical="center"/>
    </xf>
    <xf numFmtId="0" fontId="5" fillId="0" borderId="46" xfId="0" applyFont="1" applyBorder="1" applyAlignment="1">
      <alignment horizontal="centerContinuous" vertical="center"/>
    </xf>
    <xf numFmtId="0" fontId="5" fillId="0" borderId="49" xfId="0" applyFont="1" applyBorder="1" applyAlignment="1">
      <alignment horizontal="centerContinuous" vertical="center"/>
    </xf>
    <xf numFmtId="0" fontId="9" fillId="0" borderId="0" xfId="0" applyFont="1" applyAlignment="1">
      <alignment vertical="center"/>
    </xf>
    <xf numFmtId="0" fontId="9" fillId="0" borderId="0" xfId="0" applyFont="1" applyAlignment="1">
      <alignment vertical="top"/>
    </xf>
    <xf numFmtId="0" fontId="5" fillId="0" borderId="39" xfId="0" applyFont="1" applyBorder="1" applyAlignment="1">
      <alignment vertical="top"/>
    </xf>
    <xf numFmtId="0" fontId="5" fillId="0" borderId="6" xfId="0" applyFont="1" applyBorder="1" applyAlignment="1">
      <alignment horizontal="left" vertical="top"/>
    </xf>
    <xf numFmtId="0" fontId="5" fillId="0" borderId="8" xfId="0" applyFont="1" applyBorder="1" applyAlignment="1">
      <alignment horizontal="left" vertical="top"/>
    </xf>
    <xf numFmtId="0" fontId="5" fillId="0" borderId="45" xfId="0" applyFont="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13" fillId="0" borderId="11" xfId="0" applyFont="1" applyBorder="1" applyAlignment="1">
      <alignment horizontal="left" vertical="center" indent="1"/>
    </xf>
    <xf numFmtId="0" fontId="13" fillId="0" borderId="12" xfId="0" applyFont="1" applyBorder="1" applyAlignment="1">
      <alignment vertical="center"/>
    </xf>
    <xf numFmtId="0" fontId="13" fillId="0" borderId="10" xfId="0" applyFont="1" applyBorder="1" applyAlignment="1">
      <alignment horizontal="left" vertical="center"/>
    </xf>
    <xf numFmtId="176" fontId="13" fillId="0" borderId="10" xfId="0" applyNumberFormat="1" applyFont="1" applyBorder="1" applyAlignment="1">
      <alignment horizontal="left" vertical="center" indent="1"/>
    </xf>
    <xf numFmtId="0" fontId="13" fillId="0" borderId="10" xfId="0" applyFont="1" applyBorder="1" applyAlignment="1">
      <alignment horizontal="right" vertical="center"/>
    </xf>
    <xf numFmtId="0" fontId="13" fillId="0" borderId="20" xfId="0" applyFont="1" applyBorder="1" applyAlignment="1">
      <alignment horizontal="left" vertical="center" indent="1"/>
    </xf>
    <xf numFmtId="0" fontId="13" fillId="0" borderId="0" xfId="0" applyFont="1" applyBorder="1" applyAlignment="1">
      <alignment horizontal="center" vertical="center"/>
    </xf>
    <xf numFmtId="0" fontId="13" fillId="0" borderId="0" xfId="0" applyFont="1" applyBorder="1" applyAlignment="1">
      <alignment horizontal="centerContinuous" vertical="center"/>
    </xf>
    <xf numFmtId="0" fontId="13" fillId="0" borderId="21" xfId="0" applyFont="1" applyBorder="1" applyAlignment="1">
      <alignment horizontal="left" vertical="center" indent="1"/>
    </xf>
    <xf numFmtId="0" fontId="15" fillId="0" borderId="18" xfId="0" applyFont="1" applyBorder="1" applyAlignment="1">
      <alignment vertical="center"/>
    </xf>
    <xf numFmtId="0" fontId="15" fillId="0" borderId="15" xfId="0" applyFont="1" applyBorder="1" applyAlignment="1">
      <alignment horizontal="center" vertical="center"/>
    </xf>
    <xf numFmtId="0" fontId="16" fillId="0" borderId="48" xfId="0" applyFont="1" applyBorder="1" applyAlignment="1">
      <alignment horizontal="center" vertical="center"/>
    </xf>
    <xf numFmtId="0" fontId="16" fillId="0" borderId="50" xfId="0" applyFont="1" applyBorder="1" applyAlignment="1">
      <alignment horizontal="center" vertical="center"/>
    </xf>
    <xf numFmtId="0" fontId="15"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10" xfId="0" applyFont="1" applyBorder="1" applyAlignment="1">
      <alignment horizontal="center" vertical="center"/>
    </xf>
    <xf numFmtId="0" fontId="15" fillId="0" borderId="10" xfId="0" applyFont="1" applyBorder="1" applyAlignment="1">
      <alignment horizontal="center" vertical="center"/>
    </xf>
    <xf numFmtId="0" fontId="16" fillId="0" borderId="54" xfId="0" applyFont="1" applyBorder="1" applyAlignment="1">
      <alignment horizontal="center" vertical="center"/>
    </xf>
    <xf numFmtId="0" fontId="15" fillId="0" borderId="11" xfId="0" applyFont="1" applyBorder="1" applyAlignment="1">
      <alignment vertical="center"/>
    </xf>
    <xf numFmtId="0" fontId="16" fillId="0" borderId="12" xfId="0" applyFont="1" applyBorder="1" applyAlignment="1">
      <alignment horizontal="center" vertical="center"/>
    </xf>
    <xf numFmtId="0" fontId="16" fillId="0" borderId="55" xfId="0" applyFont="1" applyBorder="1" applyAlignment="1">
      <alignment horizontal="center" vertical="center"/>
    </xf>
    <xf numFmtId="0" fontId="15" fillId="0" borderId="44" xfId="0" applyFont="1" applyBorder="1" applyAlignment="1">
      <alignment vertical="center"/>
    </xf>
    <xf numFmtId="0" fontId="15" fillId="0" borderId="36" xfId="0" applyFont="1" applyBorder="1" applyAlignment="1">
      <alignment horizontal="center" vertical="center"/>
    </xf>
    <xf numFmtId="0" fontId="18" fillId="0" borderId="0" xfId="1" applyFont="1" applyAlignment="1">
      <alignment horizontal="right" vertical="center"/>
    </xf>
    <xf numFmtId="0" fontId="18" fillId="0" borderId="0" xfId="1" applyFont="1" applyAlignment="1">
      <alignment vertical="center"/>
    </xf>
    <xf numFmtId="0" fontId="18" fillId="2" borderId="0" xfId="1" applyFont="1" applyFill="1" applyAlignment="1">
      <alignment vertical="center"/>
    </xf>
    <xf numFmtId="0" fontId="18" fillId="2" borderId="0" xfId="1" applyFont="1" applyFill="1" applyAlignment="1">
      <alignment horizontal="right" vertical="center"/>
    </xf>
    <xf numFmtId="0" fontId="19" fillId="2" borderId="0" xfId="1" applyFont="1" applyFill="1" applyAlignment="1">
      <alignment vertical="center"/>
    </xf>
    <xf numFmtId="0" fontId="19" fillId="2" borderId="0" xfId="1" applyFont="1" applyFill="1" applyAlignment="1">
      <alignment horizontal="right" vertical="center"/>
    </xf>
    <xf numFmtId="0" fontId="19" fillId="2" borderId="0" xfId="1" applyFont="1" applyFill="1" applyBorder="1" applyAlignment="1">
      <alignment vertical="center"/>
    </xf>
    <xf numFmtId="0" fontId="19" fillId="0" borderId="0" xfId="1" applyFont="1" applyAlignment="1">
      <alignment vertical="center"/>
    </xf>
    <xf numFmtId="0" fontId="19" fillId="2" borderId="0" xfId="0" applyFont="1" applyFill="1" applyBorder="1" applyAlignment="1">
      <alignment vertical="center"/>
    </xf>
    <xf numFmtId="0" fontId="19" fillId="0" borderId="0" xfId="1" applyFont="1" applyAlignment="1">
      <alignment horizontal="right" vertical="center"/>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quotePrefix="1" applyFont="1" applyFill="1" applyAlignment="1">
      <alignment horizontal="right" vertical="center"/>
    </xf>
    <xf numFmtId="0" fontId="20" fillId="2" borderId="0" xfId="1" applyFont="1" applyFill="1" applyAlignment="1">
      <alignment horizontal="right" vertical="center"/>
    </xf>
    <xf numFmtId="0" fontId="20" fillId="2" borderId="0" xfId="0" applyFont="1" applyFill="1" applyBorder="1" applyAlignment="1">
      <alignment vertical="center"/>
    </xf>
    <xf numFmtId="0" fontId="18" fillId="0" borderId="0" xfId="1" applyFont="1" applyAlignment="1">
      <alignment vertical="center" wrapText="1"/>
    </xf>
    <xf numFmtId="0" fontId="18" fillId="0" borderId="0" xfId="0" applyFont="1" applyAlignment="1"/>
    <xf numFmtId="58" fontId="23" fillId="0" borderId="0" xfId="0" applyNumberFormat="1" applyFont="1">
      <alignment vertical="center"/>
    </xf>
    <xf numFmtId="0" fontId="13" fillId="0" borderId="11" xfId="0" applyNumberFormat="1" applyFont="1" applyBorder="1" applyAlignment="1">
      <alignment horizontal="left" vertical="center" indent="1"/>
    </xf>
    <xf numFmtId="0" fontId="23" fillId="0" borderId="0" xfId="0" applyNumberFormat="1" applyFo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2" fillId="0" borderId="11" xfId="0" applyFont="1" applyBorder="1" applyAlignment="1">
      <alignment horizontal="distributed" vertical="center" indent="1"/>
    </xf>
    <xf numFmtId="0" fontId="2" fillId="0" borderId="0" xfId="0" applyFont="1" applyBorder="1" applyAlignment="1">
      <alignment horizontal="left" vertical="center"/>
    </xf>
    <xf numFmtId="0" fontId="2" fillId="0" borderId="13" xfId="0" applyFont="1" applyBorder="1" applyAlignment="1">
      <alignment horizontal="distributed" vertical="center"/>
    </xf>
    <xf numFmtId="0" fontId="2" fillId="0" borderId="15" xfId="0" applyFont="1" applyBorder="1" applyAlignment="1">
      <alignment horizontal="distributed" vertical="center"/>
    </xf>
    <xf numFmtId="0" fontId="13" fillId="0" borderId="18" xfId="0" applyFont="1" applyBorder="1" applyAlignment="1">
      <alignment horizontal="left" vertical="center" indent="1" shrinkToFit="1"/>
    </xf>
    <xf numFmtId="0" fontId="13" fillId="0" borderId="15" xfId="0" applyFont="1" applyBorder="1" applyAlignment="1">
      <alignment horizontal="left" vertical="center" indent="1" shrinkToFit="1"/>
    </xf>
    <xf numFmtId="0" fontId="13" fillId="0" borderId="19" xfId="0" applyFont="1" applyBorder="1" applyAlignment="1">
      <alignment horizontal="left" vertical="center" indent="1" shrinkToFit="1"/>
    </xf>
    <xf numFmtId="0" fontId="13" fillId="0" borderId="16" xfId="0" applyFont="1" applyBorder="1" applyAlignment="1">
      <alignment horizontal="left" vertical="center" indent="1" shrinkToFit="1"/>
    </xf>
    <xf numFmtId="0" fontId="13" fillId="0" borderId="13" xfId="0" applyFont="1" applyBorder="1" applyAlignment="1">
      <alignment horizontal="left" vertical="center" indent="1" shrinkToFit="1"/>
    </xf>
    <xf numFmtId="0" fontId="13" fillId="0" borderId="17" xfId="0" applyFont="1" applyBorder="1" applyAlignment="1">
      <alignment horizontal="left" vertical="center" indent="1" shrinkToFit="1"/>
    </xf>
    <xf numFmtId="0" fontId="2" fillId="0" borderId="0" xfId="0" applyFont="1" applyAlignment="1">
      <alignment vertical="center"/>
    </xf>
    <xf numFmtId="0" fontId="0" fillId="0" borderId="16" xfId="0" applyBorder="1" applyAlignment="1">
      <alignment vertical="center"/>
    </xf>
    <xf numFmtId="0" fontId="0" fillId="0" borderId="13"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21" xfId="0" applyFont="1" applyBorder="1" applyAlignment="1">
      <alignment vertical="center"/>
    </xf>
    <xf numFmtId="176" fontId="13" fillId="0" borderId="21" xfId="0" applyNumberFormat="1" applyFont="1" applyBorder="1" applyAlignment="1">
      <alignment vertical="center" shrinkToFit="1"/>
    </xf>
    <xf numFmtId="0" fontId="13" fillId="0" borderId="0" xfId="0" applyFont="1" applyBorder="1" applyAlignment="1">
      <alignment horizontal="left" vertical="center" indent="2"/>
    </xf>
    <xf numFmtId="0" fontId="0" fillId="0" borderId="21" xfId="0" applyBorder="1" applyAlignment="1">
      <alignment vertical="center" wrapText="1"/>
    </xf>
    <xf numFmtId="0" fontId="2" fillId="0" borderId="0" xfId="0" applyFont="1" applyBorder="1" applyAlignment="1">
      <alignment horizontal="left" vertical="center" indent="2"/>
    </xf>
    <xf numFmtId="0" fontId="4" fillId="0" borderId="0" xfId="0" applyFont="1" applyBorder="1" applyAlignment="1">
      <alignment horizontal="right" vertical="center"/>
    </xf>
    <xf numFmtId="0" fontId="4" fillId="0" borderId="21" xfId="0" applyFont="1" applyBorder="1" applyAlignment="1">
      <alignment horizontal="right" vertical="center"/>
    </xf>
    <xf numFmtId="0" fontId="2" fillId="0" borderId="0" xfId="0" applyFont="1" applyBorder="1" applyAlignment="1">
      <alignment horizontal="right" vertical="center"/>
    </xf>
    <xf numFmtId="0" fontId="2" fillId="0" borderId="21" xfId="0" applyFont="1" applyBorder="1" applyAlignment="1">
      <alignment horizontal="left" vertical="center"/>
    </xf>
    <xf numFmtId="0" fontId="2" fillId="0" borderId="0" xfId="0" applyFont="1" applyBorder="1" applyAlignment="1">
      <alignment horizontal="centerContinuous" vertical="center"/>
    </xf>
    <xf numFmtId="0" fontId="5" fillId="0" borderId="0" xfId="0" applyFont="1" applyBorder="1" applyAlignment="1">
      <alignment horizontal="center" vertical="center"/>
    </xf>
    <xf numFmtId="0" fontId="13" fillId="0" borderId="21" xfId="0" applyFont="1" applyBorder="1" applyAlignment="1">
      <alignment vertical="center"/>
    </xf>
    <xf numFmtId="0" fontId="13" fillId="0" borderId="21" xfId="0" applyFont="1" applyBorder="1" applyAlignment="1">
      <alignment horizontal="left" vertical="center" indent="1" shrinkToFit="1"/>
    </xf>
    <xf numFmtId="176" fontId="13" fillId="0" borderId="21" xfId="0" applyNumberFormat="1" applyFont="1" applyBorder="1" applyAlignment="1">
      <alignment horizontal="left" vertical="center" indent="1" shrinkToFit="1"/>
    </xf>
    <xf numFmtId="0" fontId="2" fillId="0" borderId="21" xfId="0" applyFont="1" applyBorder="1" applyAlignment="1">
      <alignment vertical="top"/>
    </xf>
    <xf numFmtId="0" fontId="5" fillId="0" borderId="21" xfId="0" applyFont="1" applyBorder="1" applyAlignment="1">
      <alignment vertical="center"/>
    </xf>
    <xf numFmtId="0" fontId="0" fillId="0" borderId="18" xfId="0" applyBorder="1" applyAlignment="1">
      <alignment vertical="center"/>
    </xf>
    <xf numFmtId="0" fontId="5" fillId="0" borderId="15" xfId="0" applyFont="1" applyBorder="1" applyAlignment="1">
      <alignment vertical="center"/>
    </xf>
    <xf numFmtId="0" fontId="5" fillId="0" borderId="19" xfId="0" applyFont="1" applyBorder="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0" fillId="0" borderId="0" xfId="0" applyBorder="1" applyAlignment="1">
      <alignment vertical="center"/>
    </xf>
    <xf numFmtId="176" fontId="13" fillId="0" borderId="0" xfId="0" applyNumberFormat="1" applyFont="1" applyBorder="1" applyAlignment="1">
      <alignment horizontal="right" vertical="center"/>
    </xf>
    <xf numFmtId="176" fontId="13" fillId="0" borderId="21" xfId="0" applyNumberFormat="1" applyFont="1" applyBorder="1" applyAlignment="1">
      <alignment horizontal="right" vertical="center"/>
    </xf>
    <xf numFmtId="0" fontId="13" fillId="0" borderId="21" xfId="0" applyFont="1" applyBorder="1" applyAlignment="1">
      <alignment horizontal="left" vertical="center"/>
    </xf>
    <xf numFmtId="0" fontId="14" fillId="0" borderId="21" xfId="0" applyFont="1" applyBorder="1" applyAlignment="1">
      <alignment horizontal="left" vertical="center"/>
    </xf>
    <xf numFmtId="0" fontId="2" fillId="0" borderId="0" xfId="0" applyFont="1" applyBorder="1" applyAlignment="1">
      <alignment horizontal="center" vertical="center"/>
    </xf>
    <xf numFmtId="0" fontId="14" fillId="0" borderId="21" xfId="0" applyFont="1" applyBorder="1" applyAlignment="1">
      <alignment vertical="center"/>
    </xf>
    <xf numFmtId="0" fontId="11" fillId="0" borderId="0" xfId="0" applyFont="1" applyBorder="1" applyAlignment="1">
      <alignment vertical="center"/>
    </xf>
    <xf numFmtId="0" fontId="13" fillId="0" borderId="21" xfId="0" applyNumberFormat="1" applyFont="1" applyBorder="1" applyAlignment="1">
      <alignment horizontal="left" vertical="center" indent="1" shrinkToFit="1"/>
    </xf>
    <xf numFmtId="0" fontId="14" fillId="0" borderId="21" xfId="0" applyFont="1" applyBorder="1" applyAlignment="1">
      <alignment horizontal="left" vertical="center" indent="1" shrinkToFit="1"/>
    </xf>
    <xf numFmtId="0" fontId="0" fillId="0" borderId="15" xfId="0" applyBorder="1" applyAlignment="1">
      <alignment vertical="center"/>
    </xf>
    <xf numFmtId="0" fontId="19" fillId="0" borderId="19" xfId="0" applyFont="1" applyBorder="1" applyAlignment="1">
      <alignment horizontal="right" vertical="center"/>
    </xf>
    <xf numFmtId="0" fontId="2" fillId="0" borderId="0" xfId="0" applyFont="1" applyBorder="1" applyAlignment="1">
      <alignment horizontal="right" vertical="center" indent="1"/>
    </xf>
    <xf numFmtId="0" fontId="18" fillId="0" borderId="0" xfId="0" applyFont="1" applyAlignment="1">
      <alignment vertical="center"/>
    </xf>
    <xf numFmtId="0" fontId="18" fillId="0" borderId="0" xfId="0" applyFont="1" applyAlignment="1">
      <alignment vertical="center" wrapText="1"/>
    </xf>
    <xf numFmtId="0" fontId="28" fillId="4" borderId="0" xfId="2" applyFont="1" applyFill="1" applyBorder="1" applyAlignment="1">
      <alignment vertical="center" wrapText="1"/>
    </xf>
    <xf numFmtId="0" fontId="2" fillId="0" borderId="0" xfId="0" applyFont="1" applyAlignment="1">
      <alignment horizontal="right"/>
    </xf>
    <xf numFmtId="0" fontId="18" fillId="2" borderId="0" xfId="0" applyFont="1" applyFill="1" applyAlignment="1" applyProtection="1">
      <alignment vertical="center"/>
    </xf>
    <xf numFmtId="0" fontId="33" fillId="0" borderId="1" xfId="0" applyFont="1" applyFill="1" applyBorder="1" applyAlignment="1" applyProtection="1">
      <alignment horizontal="left" vertical="center" indent="1" shrinkToFit="1"/>
      <protection locked="0"/>
    </xf>
    <xf numFmtId="178" fontId="33" fillId="0" borderId="1" xfId="0" applyNumberFormat="1" applyFont="1" applyFill="1" applyBorder="1" applyAlignment="1" applyProtection="1">
      <alignment horizontal="left" vertical="center" indent="1" shrinkToFit="1"/>
      <protection locked="0"/>
    </xf>
    <xf numFmtId="179" fontId="33" fillId="0" borderId="1" xfId="0" applyNumberFormat="1" applyFont="1" applyFill="1" applyBorder="1" applyAlignment="1" applyProtection="1">
      <alignment horizontal="left" vertical="center" indent="1" shrinkToFit="1"/>
      <protection locked="0"/>
    </xf>
    <xf numFmtId="0" fontId="35" fillId="2" borderId="0" xfId="0" applyFont="1" applyFill="1" applyAlignment="1" applyProtection="1">
      <alignment horizontal="left" vertical="center" indent="1"/>
    </xf>
    <xf numFmtId="0" fontId="18" fillId="0" borderId="0" xfId="1" applyNumberFormat="1" applyFont="1" applyAlignment="1">
      <alignment vertical="center"/>
    </xf>
    <xf numFmtId="57" fontId="18" fillId="0" borderId="0" xfId="1" applyNumberFormat="1" applyFont="1" applyAlignment="1">
      <alignment vertical="center"/>
    </xf>
    <xf numFmtId="0" fontId="19" fillId="2" borderId="0" xfId="0" applyFont="1" applyFill="1" applyBorder="1" applyAlignment="1" applyProtection="1">
      <alignment horizontal="left" vertical="center" indent="1"/>
    </xf>
    <xf numFmtId="0" fontId="0" fillId="5" borderId="67" xfId="0" applyFill="1" applyBorder="1" applyAlignment="1" applyProtection="1">
      <alignment horizontal="center" vertical="center"/>
      <protection locked="0"/>
    </xf>
    <xf numFmtId="0" fontId="19" fillId="2" borderId="0" xfId="1" applyFont="1" applyFill="1" applyAlignment="1">
      <alignment vertical="center" shrinkToFit="1"/>
    </xf>
    <xf numFmtId="0" fontId="2" fillId="2" borderId="0" xfId="1" applyFont="1" applyFill="1" applyAlignment="1">
      <alignment vertical="center" shrinkToFit="1"/>
    </xf>
    <xf numFmtId="0" fontId="18" fillId="2" borderId="0" xfId="1" applyFont="1" applyFill="1" applyAlignment="1">
      <alignment vertical="top"/>
    </xf>
    <xf numFmtId="0" fontId="20" fillId="5" borderId="14" xfId="1" applyFont="1" applyFill="1" applyBorder="1" applyAlignment="1">
      <alignment horizontal="center" vertical="center"/>
    </xf>
    <xf numFmtId="0" fontId="19" fillId="2" borderId="0" xfId="1" applyFont="1" applyFill="1" applyAlignment="1">
      <alignment horizontal="left" vertical="center" indent="1"/>
    </xf>
    <xf numFmtId="0" fontId="20" fillId="2" borderId="0" xfId="1" applyFont="1" applyFill="1" applyBorder="1" applyAlignment="1">
      <alignment vertical="center"/>
    </xf>
    <xf numFmtId="0" fontId="20" fillId="2" borderId="0" xfId="1" applyFont="1" applyFill="1" applyBorder="1" applyAlignment="1">
      <alignment horizontal="left" vertical="center" indent="1"/>
    </xf>
    <xf numFmtId="14" fontId="18" fillId="0" borderId="0" xfId="1" applyNumberFormat="1" applyFont="1" applyAlignment="1">
      <alignment vertical="center"/>
    </xf>
    <xf numFmtId="0" fontId="20" fillId="0" borderId="14" xfId="1" applyFont="1" applyFill="1" applyBorder="1" applyAlignment="1" applyProtection="1">
      <alignment horizontal="center" vertical="center" shrinkToFit="1"/>
      <protection locked="0"/>
    </xf>
    <xf numFmtId="0" fontId="18" fillId="5" borderId="0" xfId="1" applyFont="1" applyFill="1" applyAlignment="1">
      <alignment horizontal="center" vertical="center"/>
    </xf>
    <xf numFmtId="0" fontId="18" fillId="5" borderId="37" xfId="1" applyFont="1" applyFill="1" applyBorder="1" applyAlignment="1">
      <alignment horizontal="center" vertical="center"/>
    </xf>
    <xf numFmtId="176" fontId="20" fillId="0" borderId="1" xfId="1" applyNumberFormat="1" applyFont="1" applyFill="1" applyBorder="1" applyAlignment="1" applyProtection="1">
      <alignment horizontal="left" vertical="center" wrapText="1" indent="1"/>
      <protection locked="0"/>
    </xf>
    <xf numFmtId="176" fontId="19" fillId="0" borderId="2" xfId="1" applyNumberFormat="1" applyFont="1" applyFill="1" applyBorder="1" applyAlignment="1" applyProtection="1">
      <alignment horizontal="left" vertical="center" wrapText="1" indent="1"/>
      <protection locked="0"/>
    </xf>
    <xf numFmtId="176" fontId="19" fillId="0" borderId="7" xfId="1" applyNumberFormat="1" applyFont="1" applyFill="1" applyBorder="1" applyAlignment="1" applyProtection="1">
      <alignment horizontal="left" vertical="center" wrapText="1" indent="1"/>
      <protection locked="0"/>
    </xf>
    <xf numFmtId="0" fontId="20" fillId="0" borderId="1" xfId="1" applyFont="1" applyFill="1" applyBorder="1" applyAlignment="1" applyProtection="1">
      <alignment horizontal="left" vertical="center" wrapText="1" indent="1"/>
      <protection locked="0"/>
    </xf>
    <xf numFmtId="0" fontId="20" fillId="0" borderId="2" xfId="1" applyFont="1" applyFill="1" applyBorder="1" applyAlignment="1" applyProtection="1">
      <alignment horizontal="left" vertical="center" wrapText="1" indent="1"/>
      <protection locked="0"/>
    </xf>
    <xf numFmtId="0" fontId="20" fillId="0" borderId="7" xfId="1" applyFont="1" applyFill="1" applyBorder="1" applyAlignment="1" applyProtection="1">
      <alignment horizontal="left" vertical="center" wrapText="1" indent="1"/>
      <protection locked="0"/>
    </xf>
    <xf numFmtId="0" fontId="22" fillId="0" borderId="64" xfId="2" applyFont="1" applyFill="1" applyBorder="1" applyAlignment="1">
      <alignment horizontal="left" vertical="center" wrapText="1" indent="1"/>
    </xf>
    <xf numFmtId="0" fontId="22" fillId="0" borderId="65" xfId="2" applyFont="1" applyFill="1" applyBorder="1" applyAlignment="1">
      <alignment horizontal="left" vertical="center" wrapText="1" indent="1"/>
    </xf>
    <xf numFmtId="0" fontId="22" fillId="0" borderId="66" xfId="2" applyFont="1" applyFill="1" applyBorder="1" applyAlignment="1">
      <alignment horizontal="left" vertical="center" wrapText="1" indent="1"/>
    </xf>
    <xf numFmtId="0" fontId="27" fillId="0" borderId="64" xfId="2" applyFont="1" applyFill="1" applyBorder="1" applyAlignment="1">
      <alignment horizontal="left" vertical="center" wrapText="1" indent="1"/>
    </xf>
    <xf numFmtId="0" fontId="27" fillId="0" borderId="65" xfId="2" applyFont="1" applyFill="1" applyBorder="1" applyAlignment="1">
      <alignment horizontal="left" vertical="center" wrapText="1" indent="1"/>
    </xf>
    <xf numFmtId="0" fontId="27" fillId="0" borderId="66" xfId="2" applyFont="1" applyFill="1" applyBorder="1" applyAlignment="1">
      <alignment horizontal="left" vertical="center" wrapText="1" indent="1"/>
    </xf>
    <xf numFmtId="0" fontId="21" fillId="0" borderId="2" xfId="1" applyFont="1" applyBorder="1" applyAlignment="1" applyProtection="1">
      <alignment horizontal="left" vertical="center" indent="1"/>
      <protection locked="0"/>
    </xf>
    <xf numFmtId="0" fontId="21" fillId="0" borderId="7" xfId="1" applyFont="1" applyBorder="1" applyAlignment="1" applyProtection="1">
      <alignment horizontal="left" vertical="center" indent="1"/>
      <protection locked="0"/>
    </xf>
    <xf numFmtId="0" fontId="20" fillId="0" borderId="1" xfId="1" applyFont="1" applyFill="1" applyBorder="1" applyAlignment="1" applyProtection="1">
      <alignment horizontal="left" vertical="top" wrapText="1" indent="1"/>
      <protection locked="0"/>
    </xf>
    <xf numFmtId="0" fontId="20" fillId="0" borderId="2" xfId="1" applyFont="1" applyFill="1" applyBorder="1" applyAlignment="1" applyProtection="1">
      <alignment horizontal="left" vertical="top" wrapText="1" indent="1"/>
      <protection locked="0"/>
    </xf>
    <xf numFmtId="0" fontId="21" fillId="0" borderId="2" xfId="1" applyFont="1" applyBorder="1" applyAlignment="1" applyProtection="1">
      <alignment horizontal="left" vertical="top" indent="1"/>
      <protection locked="0"/>
    </xf>
    <xf numFmtId="0" fontId="21" fillId="0" borderId="7" xfId="1" applyFont="1" applyBorder="1" applyAlignment="1" applyProtection="1">
      <alignment horizontal="left" vertical="top" indent="1"/>
      <protection locked="0"/>
    </xf>
    <xf numFmtId="176" fontId="20" fillId="3" borderId="1" xfId="0" applyNumberFormat="1" applyFont="1" applyFill="1" applyBorder="1" applyAlignment="1" applyProtection="1">
      <alignment horizontal="left" vertical="center" indent="1" shrinkToFit="1"/>
      <protection locked="0"/>
    </xf>
    <xf numFmtId="176" fontId="20" fillId="3" borderId="2" xfId="0" applyNumberFormat="1" applyFont="1" applyFill="1" applyBorder="1" applyAlignment="1" applyProtection="1">
      <alignment horizontal="left" vertical="center" indent="1" shrinkToFit="1"/>
      <protection locked="0"/>
    </xf>
    <xf numFmtId="0" fontId="21" fillId="0" borderId="2" xfId="0" applyFont="1" applyBorder="1" applyAlignment="1">
      <alignment horizontal="left" vertical="center" indent="1" shrinkToFit="1"/>
    </xf>
    <xf numFmtId="0" fontId="21" fillId="0" borderId="7" xfId="0" applyFont="1" applyBorder="1" applyAlignment="1">
      <alignment horizontal="left" vertical="center" indent="1" shrinkToFit="1"/>
    </xf>
    <xf numFmtId="0" fontId="20" fillId="0" borderId="5" xfId="1" applyFont="1" applyFill="1" applyBorder="1" applyAlignment="1" applyProtection="1">
      <alignment horizontal="left" vertical="center" wrapText="1" indent="1"/>
      <protection locked="0"/>
    </xf>
    <xf numFmtId="0" fontId="19" fillId="0" borderId="6" xfId="1" applyFont="1" applyFill="1" applyBorder="1" applyAlignment="1" applyProtection="1">
      <alignment horizontal="left" vertical="center" wrapText="1" indent="1"/>
      <protection locked="0"/>
    </xf>
    <xf numFmtId="0" fontId="18" fillId="0" borderId="6" xfId="1" applyFont="1" applyBorder="1" applyAlignment="1" applyProtection="1">
      <alignment horizontal="left" vertical="center" indent="1"/>
      <protection locked="0"/>
    </xf>
    <xf numFmtId="0" fontId="18" fillId="0" borderId="8" xfId="1" applyFont="1" applyBorder="1" applyAlignment="1" applyProtection="1">
      <alignment horizontal="left" vertical="center" indent="1"/>
      <protection locked="0"/>
    </xf>
    <xf numFmtId="0" fontId="19" fillId="0" borderId="3" xfId="1" applyFont="1" applyFill="1" applyBorder="1" applyAlignment="1" applyProtection="1">
      <alignment horizontal="left" vertical="center" indent="1"/>
      <protection locked="0"/>
    </xf>
    <xf numFmtId="0" fontId="19" fillId="0" borderId="4" xfId="1" applyFont="1" applyFill="1" applyBorder="1" applyAlignment="1" applyProtection="1">
      <alignment horizontal="left" vertical="center" indent="1"/>
      <protection locked="0"/>
    </xf>
    <xf numFmtId="0" fontId="18" fillId="0" borderId="4" xfId="1" applyFont="1" applyBorder="1" applyAlignment="1" applyProtection="1">
      <alignment horizontal="left" vertical="center" indent="1"/>
      <protection locked="0"/>
    </xf>
    <xf numFmtId="0" fontId="18" fillId="0" borderId="9" xfId="1" applyFont="1" applyBorder="1" applyAlignment="1" applyProtection="1">
      <alignment horizontal="left" vertical="center" indent="1"/>
      <protection locked="0"/>
    </xf>
    <xf numFmtId="177" fontId="20" fillId="0" borderId="1" xfId="1" applyNumberFormat="1" applyFont="1" applyFill="1" applyBorder="1" applyAlignment="1" applyProtection="1">
      <alignment horizontal="left" vertical="center" wrapText="1" indent="1"/>
      <protection locked="0"/>
    </xf>
    <xf numFmtId="177" fontId="19" fillId="0" borderId="2" xfId="1" applyNumberFormat="1" applyFont="1" applyFill="1" applyBorder="1" applyAlignment="1" applyProtection="1">
      <alignment horizontal="left" vertical="center" wrapText="1" indent="1"/>
      <protection locked="0"/>
    </xf>
    <xf numFmtId="177" fontId="19" fillId="0" borderId="7" xfId="1" applyNumberFormat="1" applyFont="1" applyFill="1" applyBorder="1" applyAlignment="1" applyProtection="1">
      <alignment horizontal="left" vertical="center" wrapText="1" indent="1"/>
      <protection locked="0"/>
    </xf>
    <xf numFmtId="0" fontId="19" fillId="0" borderId="2" xfId="1" applyFont="1" applyFill="1" applyBorder="1" applyAlignment="1" applyProtection="1">
      <alignment horizontal="left" vertical="center" indent="1"/>
      <protection locked="0"/>
    </xf>
    <xf numFmtId="0" fontId="19" fillId="0" borderId="7" xfId="1" applyFont="1" applyFill="1" applyBorder="1" applyAlignment="1" applyProtection="1">
      <alignment horizontal="left" vertical="center" indent="1"/>
      <protection locked="0"/>
    </xf>
    <xf numFmtId="0" fontId="20" fillId="0" borderId="1" xfId="1" applyFont="1" applyFill="1" applyBorder="1" applyAlignment="1" applyProtection="1">
      <alignment horizontal="left" vertical="center" indent="1" shrinkToFit="1"/>
      <protection locked="0"/>
    </xf>
    <xf numFmtId="0" fontId="20" fillId="0" borderId="2" xfId="1" applyFont="1" applyFill="1" applyBorder="1" applyAlignment="1" applyProtection="1">
      <alignment horizontal="left" vertical="center" indent="1" shrinkToFit="1"/>
      <protection locked="0"/>
    </xf>
    <xf numFmtId="0" fontId="20" fillId="0" borderId="7" xfId="1" applyFont="1" applyFill="1" applyBorder="1" applyAlignment="1" applyProtection="1">
      <alignment horizontal="left" vertical="center" indent="1" shrinkToFit="1"/>
      <protection locked="0"/>
    </xf>
    <xf numFmtId="176" fontId="13" fillId="0" borderId="0" xfId="0" applyNumberFormat="1" applyFont="1" applyBorder="1" applyAlignment="1">
      <alignment horizontal="right" vertical="center" shrinkToFit="1"/>
    </xf>
    <xf numFmtId="0" fontId="3" fillId="0" borderId="0" xfId="0" applyFont="1" applyBorder="1" applyAlignment="1">
      <alignment horizontal="left" vertical="center"/>
    </xf>
    <xf numFmtId="0" fontId="2" fillId="0" borderId="22"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23" xfId="0" applyFont="1" applyBorder="1" applyAlignment="1">
      <alignment horizontal="distributed" vertical="center" indent="1"/>
    </xf>
    <xf numFmtId="0" fontId="2" fillId="0" borderId="26" xfId="0" applyFont="1" applyBorder="1" applyAlignment="1">
      <alignment horizontal="distributed" vertical="center" indent="1"/>
    </xf>
    <xf numFmtId="0" fontId="5" fillId="0" borderId="23" xfId="0" applyFont="1" applyBorder="1" applyAlignment="1">
      <alignment horizontal="distributed" vertical="center" indent="1"/>
    </xf>
    <xf numFmtId="0" fontId="5" fillId="0" borderId="26" xfId="0" applyFont="1" applyBorder="1" applyAlignment="1">
      <alignment horizontal="distributed" vertical="center" indent="1"/>
    </xf>
    <xf numFmtId="0" fontId="2" fillId="0" borderId="0" xfId="0" applyFont="1" applyBorder="1" applyAlignment="1">
      <alignment horizontal="left" vertical="center"/>
    </xf>
    <xf numFmtId="0" fontId="13" fillId="0" borderId="23" xfId="0" applyFont="1" applyBorder="1" applyAlignment="1">
      <alignment horizontal="left" vertical="center" indent="1" shrinkToFit="1"/>
    </xf>
    <xf numFmtId="0" fontId="13" fillId="0" borderId="24" xfId="0" applyFont="1" applyBorder="1" applyAlignment="1">
      <alignment horizontal="left" vertical="center" indent="1" shrinkToFit="1"/>
    </xf>
    <xf numFmtId="0" fontId="13" fillId="0" borderId="25" xfId="0" applyFont="1" applyBorder="1" applyAlignment="1">
      <alignment horizontal="left" vertical="center" indent="1" shrinkToFit="1"/>
    </xf>
    <xf numFmtId="0" fontId="2" fillId="0" borderId="27" xfId="0" applyFont="1" applyBorder="1" applyAlignment="1">
      <alignment horizontal="center" vertical="center" textRotation="255"/>
    </xf>
    <xf numFmtId="0" fontId="2" fillId="0" borderId="28" xfId="0" applyFont="1" applyBorder="1" applyAlignment="1">
      <alignment horizontal="center" vertical="center" textRotation="255"/>
    </xf>
    <xf numFmtId="176" fontId="13" fillId="0" borderId="22" xfId="0" applyNumberFormat="1" applyFont="1" applyBorder="1" applyAlignment="1">
      <alignment horizontal="left" vertical="center" indent="1" shrinkToFit="1"/>
    </xf>
    <xf numFmtId="0" fontId="13" fillId="0" borderId="22" xfId="0" applyFont="1" applyBorder="1" applyAlignment="1">
      <alignment horizontal="left" vertical="center" indent="1" shrinkToFit="1"/>
    </xf>
    <xf numFmtId="0" fontId="25" fillId="0" borderId="0" xfId="0" applyFont="1" applyBorder="1" applyAlignment="1">
      <alignment vertical="center" wrapText="1"/>
    </xf>
    <xf numFmtId="0" fontId="25" fillId="0" borderId="0" xfId="0" applyFont="1" applyBorder="1" applyAlignment="1">
      <alignment wrapText="1"/>
    </xf>
    <xf numFmtId="0" fontId="30" fillId="4" borderId="56" xfId="2" applyFont="1" applyFill="1" applyBorder="1" applyAlignment="1">
      <alignment horizontal="left" vertical="center" wrapText="1" indent="1"/>
    </xf>
    <xf numFmtId="0" fontId="30" fillId="4" borderId="57" xfId="2" applyFont="1" applyFill="1" applyBorder="1" applyAlignment="1">
      <alignment horizontal="left" vertical="center" wrapText="1" indent="1"/>
    </xf>
    <xf numFmtId="0" fontId="30" fillId="4" borderId="58" xfId="2" applyFont="1" applyFill="1" applyBorder="1" applyAlignment="1">
      <alignment horizontal="left" vertical="center" wrapText="1" indent="1"/>
    </xf>
    <xf numFmtId="0" fontId="30" fillId="4" borderId="62" xfId="2" applyFont="1" applyFill="1" applyBorder="1" applyAlignment="1">
      <alignment horizontal="left" vertical="center" wrapText="1" indent="1"/>
    </xf>
    <xf numFmtId="0" fontId="30" fillId="4" borderId="0" xfId="2" applyFont="1" applyFill="1" applyBorder="1" applyAlignment="1">
      <alignment horizontal="left" vertical="center" wrapText="1" indent="1"/>
    </xf>
    <xf numFmtId="0" fontId="30" fillId="4" borderId="63" xfId="2" applyFont="1" applyFill="1" applyBorder="1" applyAlignment="1">
      <alignment horizontal="left" vertical="center" wrapText="1" indent="1"/>
    </xf>
    <xf numFmtId="0" fontId="30" fillId="4" borderId="59" xfId="2" applyFont="1" applyFill="1" applyBorder="1" applyAlignment="1">
      <alignment horizontal="left" vertical="center" wrapText="1" indent="1"/>
    </xf>
    <xf numFmtId="0" fontId="30" fillId="4" borderId="60" xfId="2" applyFont="1" applyFill="1" applyBorder="1" applyAlignment="1">
      <alignment horizontal="left" vertical="center" wrapText="1" indent="1"/>
    </xf>
    <xf numFmtId="0" fontId="30" fillId="4" borderId="61" xfId="2" applyFont="1" applyFill="1" applyBorder="1" applyAlignment="1">
      <alignment horizontal="left" vertical="center" wrapText="1" indent="1"/>
    </xf>
    <xf numFmtId="0" fontId="18" fillId="0" borderId="20" xfId="0" applyFont="1" applyBorder="1" applyAlignment="1">
      <alignment vertical="center"/>
    </xf>
    <xf numFmtId="0" fontId="26" fillId="0" borderId="0" xfId="0" applyFont="1" applyAlignment="1">
      <alignment vertical="center"/>
    </xf>
    <xf numFmtId="0" fontId="18" fillId="0" borderId="20" xfId="0" applyFont="1" applyBorder="1" applyAlignment="1">
      <alignment vertical="center" wrapText="1"/>
    </xf>
    <xf numFmtId="0" fontId="26" fillId="0" borderId="0" xfId="0" applyFont="1" applyAlignment="1">
      <alignment vertical="center" wrapText="1"/>
    </xf>
    <xf numFmtId="0" fontId="2" fillId="0" borderId="18" xfId="0" applyFont="1" applyBorder="1" applyAlignment="1">
      <alignment vertical="top"/>
    </xf>
    <xf numFmtId="0" fontId="2" fillId="0" borderId="15" xfId="0" applyFont="1" applyBorder="1" applyAlignment="1">
      <alignment vertical="top"/>
    </xf>
    <xf numFmtId="0" fontId="2" fillId="0" borderId="19" xfId="0" applyFont="1" applyBorder="1" applyAlignment="1">
      <alignment vertical="top"/>
    </xf>
    <xf numFmtId="176" fontId="13" fillId="0" borderId="10" xfId="0" applyNumberFormat="1" applyFont="1" applyBorder="1" applyAlignment="1">
      <alignment horizontal="center" vertical="center"/>
    </xf>
    <xf numFmtId="0" fontId="14" fillId="0" borderId="10" xfId="0" applyFont="1" applyBorder="1" applyAlignment="1">
      <alignment horizontal="center" vertical="center"/>
    </xf>
    <xf numFmtId="0" fontId="2" fillId="0" borderId="13" xfId="0" applyFont="1" applyBorder="1" applyAlignment="1">
      <alignment horizontal="distributed" vertical="center"/>
    </xf>
    <xf numFmtId="0" fontId="2" fillId="0" borderId="15" xfId="0" applyFont="1" applyBorder="1" applyAlignment="1">
      <alignment horizontal="distributed" vertical="center"/>
    </xf>
    <xf numFmtId="0" fontId="13" fillId="0" borderId="18" xfId="0" applyFont="1" applyBorder="1" applyAlignment="1">
      <alignment horizontal="left" vertical="center" indent="1" shrinkToFit="1"/>
    </xf>
    <xf numFmtId="0" fontId="13" fillId="0" borderId="15" xfId="0" applyFont="1" applyBorder="1" applyAlignment="1">
      <alignment horizontal="left" vertical="center" indent="1" shrinkToFit="1"/>
    </xf>
    <xf numFmtId="0" fontId="13" fillId="0" borderId="19" xfId="0" applyFont="1" applyBorder="1" applyAlignment="1">
      <alignment horizontal="left" vertical="center" indent="1" shrinkToFit="1"/>
    </xf>
    <xf numFmtId="0" fontId="13" fillId="0" borderId="16" xfId="0" applyFont="1" applyBorder="1" applyAlignment="1">
      <alignment horizontal="left" vertical="center" indent="1" shrinkToFit="1"/>
    </xf>
    <xf numFmtId="0" fontId="13" fillId="0" borderId="13" xfId="0" applyFont="1" applyBorder="1" applyAlignment="1">
      <alignment horizontal="left" vertical="center" indent="1" shrinkToFit="1"/>
    </xf>
    <xf numFmtId="0" fontId="13" fillId="0" borderId="17" xfId="0" applyFont="1" applyBorder="1" applyAlignment="1">
      <alignment horizontal="left" vertical="center" indent="1" shrinkToFit="1"/>
    </xf>
    <xf numFmtId="0" fontId="2" fillId="0" borderId="10" xfId="0" applyFont="1" applyBorder="1" applyAlignment="1">
      <alignment horizontal="distributed" vertical="center"/>
    </xf>
    <xf numFmtId="176" fontId="13" fillId="0" borderId="11" xfId="0" applyNumberFormat="1" applyFont="1" applyBorder="1" applyAlignment="1">
      <alignment horizontal="left" vertical="center" indent="1" shrinkToFit="1"/>
    </xf>
    <xf numFmtId="176" fontId="13" fillId="0" borderId="10" xfId="0" applyNumberFormat="1" applyFont="1" applyBorder="1" applyAlignment="1">
      <alignment horizontal="left" vertical="center" indent="1" shrinkToFit="1"/>
    </xf>
    <xf numFmtId="176" fontId="13" fillId="0" borderId="12" xfId="0" applyNumberFormat="1" applyFont="1" applyBorder="1" applyAlignment="1">
      <alignment horizontal="left" vertical="center" indent="1" shrinkToFit="1"/>
    </xf>
    <xf numFmtId="176" fontId="13" fillId="0" borderId="10" xfId="0" applyNumberFormat="1" applyFont="1" applyBorder="1" applyAlignment="1">
      <alignment horizontal="left" vertical="center"/>
    </xf>
    <xf numFmtId="0" fontId="14" fillId="0" borderId="12" xfId="0" applyFont="1" applyBorder="1" applyAlignment="1">
      <alignment horizontal="left" vertical="center"/>
    </xf>
    <xf numFmtId="0" fontId="28" fillId="0" borderId="56" xfId="2" applyFont="1" applyFill="1" applyBorder="1" applyAlignment="1">
      <alignment horizontal="left" vertical="center" wrapText="1" indent="1"/>
    </xf>
    <xf numFmtId="0" fontId="31" fillId="0" borderId="57" xfId="0" applyFont="1" applyBorder="1" applyAlignment="1">
      <alignment horizontal="left" vertical="center" wrapText="1" indent="1"/>
    </xf>
    <xf numFmtId="0" fontId="31" fillId="0" borderId="58" xfId="0" applyFont="1" applyBorder="1" applyAlignment="1">
      <alignment horizontal="left" vertical="center" wrapText="1" indent="1"/>
    </xf>
    <xf numFmtId="0" fontId="31" fillId="0" borderId="62" xfId="0" applyFont="1" applyBorder="1" applyAlignment="1">
      <alignment horizontal="left" vertical="center" wrapText="1" indent="1"/>
    </xf>
    <xf numFmtId="0" fontId="31" fillId="0" borderId="0" xfId="0" applyFont="1" applyBorder="1" applyAlignment="1">
      <alignment horizontal="left" vertical="center" wrapText="1" indent="1"/>
    </xf>
    <xf numFmtId="0" fontId="31" fillId="0" borderId="63" xfId="0" applyFont="1" applyBorder="1" applyAlignment="1">
      <alignment horizontal="left" vertical="center" wrapText="1" indent="1"/>
    </xf>
    <xf numFmtId="0" fontId="0" fillId="0" borderId="59" xfId="0" applyBorder="1" applyAlignment="1">
      <alignment horizontal="left" vertical="center" wrapText="1" indent="1"/>
    </xf>
    <xf numFmtId="0" fontId="0" fillId="0" borderId="60" xfId="0" applyBorder="1" applyAlignment="1">
      <alignment horizontal="left" vertical="center" wrapText="1" indent="1"/>
    </xf>
    <xf numFmtId="0" fontId="0" fillId="0" borderId="61" xfId="0" applyBorder="1" applyAlignment="1">
      <alignment horizontal="left" vertical="center" wrapText="1" indent="1"/>
    </xf>
    <xf numFmtId="0" fontId="3" fillId="0" borderId="0" xfId="0" applyFont="1" applyBorder="1" applyAlignment="1">
      <alignment vertical="center"/>
    </xf>
    <xf numFmtId="0" fontId="13" fillId="0" borderId="0" xfId="0" applyFont="1" applyBorder="1" applyAlignment="1">
      <alignment wrapText="1"/>
    </xf>
    <xf numFmtId="0" fontId="2" fillId="0" borderId="20" xfId="0" applyFont="1" applyBorder="1" applyAlignment="1">
      <alignment vertical="center" wrapText="1"/>
    </xf>
    <xf numFmtId="0" fontId="25" fillId="0" borderId="21" xfId="0" applyFont="1" applyBorder="1" applyAlignment="1">
      <alignment vertical="center" wrapText="1"/>
    </xf>
    <xf numFmtId="0" fontId="2" fillId="0" borderId="20" xfId="0" applyFont="1" applyBorder="1" applyAlignment="1">
      <alignment vertical="center"/>
    </xf>
    <xf numFmtId="0" fontId="25" fillId="0" borderId="0" xfId="0" applyFont="1" applyBorder="1" applyAlignment="1">
      <alignment vertical="center"/>
    </xf>
    <xf numFmtId="0" fontId="25" fillId="0" borderId="21" xfId="0" applyFont="1" applyBorder="1" applyAlignment="1">
      <alignment vertical="center"/>
    </xf>
    <xf numFmtId="0" fontId="2" fillId="0" borderId="52" xfId="0" applyFont="1" applyBorder="1" applyAlignment="1">
      <alignment horizontal="center" vertical="center" textRotation="255"/>
    </xf>
    <xf numFmtId="0" fontId="2" fillId="0" borderId="53" xfId="0" applyFont="1" applyBorder="1" applyAlignment="1">
      <alignment horizontal="center" vertical="center" textRotation="255"/>
    </xf>
    <xf numFmtId="0" fontId="5" fillId="0" borderId="40" xfId="0" applyFont="1" applyBorder="1" applyAlignment="1">
      <alignment vertical="top" wrapText="1"/>
    </xf>
    <xf numFmtId="0" fontId="0" fillId="0" borderId="4" xfId="0" applyBorder="1" applyAlignment="1">
      <alignment vertical="top" wrapText="1"/>
    </xf>
    <xf numFmtId="0" fontId="0" fillId="0" borderId="9" xfId="0" applyBorder="1" applyAlignment="1">
      <alignment vertical="top" wrapText="1"/>
    </xf>
    <xf numFmtId="176" fontId="13" fillId="0" borderId="0" xfId="0" applyNumberFormat="1" applyFont="1" applyAlignment="1">
      <alignment vertical="center"/>
    </xf>
    <xf numFmtId="0" fontId="14" fillId="0" borderId="0" xfId="0" applyFont="1" applyAlignment="1">
      <alignment vertical="center"/>
    </xf>
    <xf numFmtId="0" fontId="13" fillId="0" borderId="0" xfId="0" applyFont="1" applyAlignment="1">
      <alignment horizontal="left" indent="1"/>
    </xf>
    <xf numFmtId="0" fontId="13" fillId="0" borderId="0" xfId="0" applyFont="1" applyAlignment="1">
      <alignment horizontal="left" wrapText="1" indent="1"/>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7" xfId="0" applyFont="1" applyBorder="1" applyAlignment="1">
      <alignment horizontal="left" vertical="top"/>
    </xf>
    <xf numFmtId="0" fontId="2" fillId="0" borderId="5" xfId="0" applyFont="1" applyBorder="1" applyAlignment="1">
      <alignment horizontal="center" vertical="center" textRotation="255"/>
    </xf>
    <xf numFmtId="0" fontId="2" fillId="0" borderId="38"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9" xfId="0" applyFont="1" applyBorder="1" applyAlignment="1">
      <alignment horizontal="distributed" vertical="center"/>
    </xf>
    <xf numFmtId="0" fontId="2" fillId="0" borderId="30" xfId="0" applyFont="1" applyBorder="1" applyAlignment="1">
      <alignment horizontal="distributed" vertical="center"/>
    </xf>
    <xf numFmtId="0" fontId="15" fillId="0" borderId="30" xfId="0" applyFont="1" applyBorder="1" applyAlignment="1">
      <alignment horizontal="left" vertical="center" indent="1" shrinkToFit="1"/>
    </xf>
    <xf numFmtId="0" fontId="15" fillId="0" borderId="43" xfId="0" applyFont="1" applyBorder="1" applyAlignment="1">
      <alignment horizontal="left" vertical="center" indent="1" shrinkToFit="1"/>
    </xf>
    <xf numFmtId="0" fontId="15" fillId="0" borderId="31" xfId="0" applyFont="1" applyBorder="1" applyAlignment="1">
      <alignment horizontal="left" vertical="center" indent="1" shrinkToFit="1"/>
    </xf>
    <xf numFmtId="0" fontId="2" fillId="0" borderId="32" xfId="0" applyFont="1" applyBorder="1" applyAlignment="1">
      <alignment horizontal="distributed" vertical="center"/>
    </xf>
    <xf numFmtId="0" fontId="2" fillId="0" borderId="33" xfId="0" applyFont="1" applyBorder="1" applyAlignment="1">
      <alignment horizontal="distributed" vertical="center"/>
    </xf>
    <xf numFmtId="0" fontId="15" fillId="0" borderId="33" xfId="0" applyFont="1" applyBorder="1" applyAlignment="1">
      <alignment horizontal="left" vertical="center" indent="1" shrinkToFit="1"/>
    </xf>
    <xf numFmtId="0" fontId="15" fillId="0" borderId="44" xfId="0" applyFont="1" applyBorder="1" applyAlignment="1">
      <alignment horizontal="left" vertical="center" indent="1" shrinkToFit="1"/>
    </xf>
    <xf numFmtId="0" fontId="15" fillId="0" borderId="34" xfId="0" applyFont="1" applyBorder="1" applyAlignment="1">
      <alignment horizontal="left" vertical="center" indent="1" shrinkToFit="1"/>
    </xf>
    <xf numFmtId="0" fontId="2" fillId="0" borderId="35" xfId="0" applyFont="1" applyBorder="1" applyAlignment="1">
      <alignment horizontal="center" vertical="center" textRotation="255"/>
    </xf>
    <xf numFmtId="0" fontId="2" fillId="0" borderId="41" xfId="0" applyFont="1" applyBorder="1" applyAlignment="1">
      <alignment horizontal="center" vertical="center" textRotation="255"/>
    </xf>
    <xf numFmtId="0" fontId="2" fillId="0" borderId="42" xfId="0" applyFont="1" applyBorder="1" applyAlignment="1">
      <alignment horizontal="center" vertical="center" textRotation="255"/>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13" fillId="0" borderId="40" xfId="0" applyFont="1" applyBorder="1" applyAlignment="1">
      <alignment horizontal="left" vertical="center" indent="1" shrinkToFit="1"/>
    </xf>
    <xf numFmtId="0" fontId="14" fillId="0" borderId="4" xfId="0" applyFont="1" applyBorder="1" applyAlignment="1">
      <alignment horizontal="left" vertical="center" indent="1" shrinkToFit="1"/>
    </xf>
    <xf numFmtId="0" fontId="14" fillId="0" borderId="9" xfId="0" applyFont="1" applyBorder="1" applyAlignment="1">
      <alignment horizontal="left" vertical="center" indent="1" shrinkToFit="1"/>
    </xf>
    <xf numFmtId="0" fontId="13" fillId="0" borderId="20" xfId="0" applyFont="1" applyBorder="1" applyAlignment="1">
      <alignment horizontal="left" vertical="center" indent="1" shrinkToFit="1"/>
    </xf>
    <xf numFmtId="0" fontId="14" fillId="0" borderId="0" xfId="0" applyFont="1" applyBorder="1" applyAlignment="1">
      <alignment horizontal="left" vertical="center" indent="1" shrinkToFit="1"/>
    </xf>
    <xf numFmtId="0" fontId="14" fillId="0" borderId="37" xfId="0" applyFont="1" applyBorder="1" applyAlignment="1">
      <alignment horizontal="left" vertical="center" indent="1" shrinkToFit="1"/>
    </xf>
    <xf numFmtId="0" fontId="13" fillId="0" borderId="39" xfId="0" applyFont="1" applyBorder="1" applyAlignment="1">
      <alignment horizontal="left" vertical="center" indent="1" shrinkToFit="1"/>
    </xf>
    <xf numFmtId="0" fontId="14" fillId="0" borderId="6" xfId="0" applyFont="1" applyBorder="1" applyAlignment="1">
      <alignment horizontal="left" vertical="center" indent="1" shrinkToFit="1"/>
    </xf>
    <xf numFmtId="0" fontId="14" fillId="0" borderId="8" xfId="0" applyFont="1" applyBorder="1" applyAlignment="1">
      <alignment horizontal="left" vertical="center" indent="1" shrinkToFit="1"/>
    </xf>
    <xf numFmtId="0" fontId="29" fillId="0" borderId="56" xfId="2" applyFont="1" applyFill="1" applyBorder="1" applyAlignment="1">
      <alignment horizontal="left" vertical="center" wrapText="1" indent="1"/>
    </xf>
    <xf numFmtId="0" fontId="29" fillId="0" borderId="57" xfId="2" applyFont="1" applyFill="1" applyBorder="1" applyAlignment="1">
      <alignment horizontal="left" vertical="center" wrapText="1" indent="1"/>
    </xf>
    <xf numFmtId="0" fontId="29" fillId="0" borderId="58" xfId="2" applyFont="1" applyFill="1" applyBorder="1" applyAlignment="1">
      <alignment horizontal="left" vertical="center" wrapText="1" indent="1"/>
    </xf>
    <xf numFmtId="0" fontId="29" fillId="0" borderId="62" xfId="2" applyFont="1" applyFill="1" applyBorder="1" applyAlignment="1">
      <alignment horizontal="left" vertical="center" wrapText="1" indent="1"/>
    </xf>
    <xf numFmtId="0" fontId="29" fillId="0" borderId="0" xfId="2" applyFont="1" applyFill="1" applyBorder="1" applyAlignment="1">
      <alignment horizontal="left" vertical="center" wrapText="1" indent="1"/>
    </xf>
    <xf numFmtId="0" fontId="29" fillId="0" borderId="63" xfId="2" applyFont="1" applyFill="1" applyBorder="1" applyAlignment="1">
      <alignment horizontal="left" vertical="center" wrapText="1" indent="1"/>
    </xf>
    <xf numFmtId="0" fontId="32" fillId="0" borderId="62" xfId="0" applyFont="1" applyBorder="1" applyAlignment="1">
      <alignment horizontal="left" vertical="center" wrapText="1" indent="1"/>
    </xf>
    <xf numFmtId="0" fontId="32" fillId="0" borderId="0" xfId="0" applyFont="1" applyBorder="1" applyAlignment="1">
      <alignment horizontal="left" vertical="center" wrapText="1" indent="1"/>
    </xf>
    <xf numFmtId="0" fontId="32" fillId="0" borderId="63" xfId="0" applyFont="1" applyBorder="1" applyAlignment="1">
      <alignment horizontal="left" vertical="center" wrapText="1" indent="1"/>
    </xf>
    <xf numFmtId="0" fontId="32" fillId="0" borderId="59" xfId="0" applyFont="1" applyBorder="1" applyAlignment="1">
      <alignment horizontal="left" vertical="center" wrapText="1" indent="1"/>
    </xf>
    <xf numFmtId="0" fontId="32" fillId="0" borderId="60" xfId="0" applyFont="1" applyBorder="1" applyAlignment="1">
      <alignment horizontal="left" vertical="center" wrapText="1" indent="1"/>
    </xf>
    <xf numFmtId="0" fontId="32" fillId="0" borderId="61" xfId="0" applyFont="1" applyBorder="1" applyAlignment="1">
      <alignment horizontal="left" vertical="center" wrapText="1" indent="1"/>
    </xf>
    <xf numFmtId="0" fontId="0" fillId="0" borderId="21" xfId="0" applyBorder="1" applyAlignment="1">
      <alignment vertical="center" wrapText="1"/>
    </xf>
    <xf numFmtId="0" fontId="14" fillId="0" borderId="10" xfId="0" applyFont="1" applyBorder="1" applyAlignment="1">
      <alignment horizontal="left" vertical="center"/>
    </xf>
    <xf numFmtId="0" fontId="2" fillId="0" borderId="0" xfId="0" applyFont="1" applyBorder="1" applyAlignment="1">
      <alignment horizontal="distributed" vertical="center"/>
    </xf>
    <xf numFmtId="0" fontId="13" fillId="0" borderId="16" xfId="0" applyNumberFormat="1" applyFont="1" applyBorder="1" applyAlignment="1">
      <alignment horizontal="left" vertical="center" indent="1" shrinkToFit="1"/>
    </xf>
    <xf numFmtId="0" fontId="13" fillId="0" borderId="13" xfId="0" applyNumberFormat="1" applyFont="1" applyBorder="1" applyAlignment="1">
      <alignment horizontal="left" vertical="center" indent="1" shrinkToFit="1"/>
    </xf>
    <xf numFmtId="0" fontId="13" fillId="0" borderId="17" xfId="0" applyNumberFormat="1" applyFont="1" applyBorder="1" applyAlignment="1">
      <alignment horizontal="left" vertical="center" indent="1" shrinkToFit="1"/>
    </xf>
    <xf numFmtId="0" fontId="13" fillId="0" borderId="18" xfId="0" applyNumberFormat="1" applyFont="1" applyBorder="1" applyAlignment="1">
      <alignment horizontal="left" vertical="center" indent="1" shrinkToFit="1"/>
    </xf>
    <xf numFmtId="0" fontId="13" fillId="0" borderId="15" xfId="0" applyNumberFormat="1" applyFont="1" applyBorder="1" applyAlignment="1">
      <alignment horizontal="left" vertical="center" indent="1" shrinkToFit="1"/>
    </xf>
    <xf numFmtId="0" fontId="13" fillId="0" borderId="19" xfId="0" applyNumberFormat="1" applyFont="1" applyBorder="1" applyAlignment="1">
      <alignment horizontal="left" vertical="center" indent="1" shrinkToFit="1"/>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14" fillId="0" borderId="10" xfId="0" applyFont="1" applyBorder="1" applyAlignment="1">
      <alignment horizontal="left" vertical="center" indent="1" shrinkToFit="1"/>
    </xf>
    <xf numFmtId="0" fontId="14" fillId="0" borderId="12" xfId="0" applyFont="1" applyBorder="1" applyAlignment="1">
      <alignment horizontal="left" vertical="center" indent="1" shrinkToFit="1"/>
    </xf>
    <xf numFmtId="0" fontId="0" fillId="0" borderId="21" xfId="0" applyBorder="1" applyAlignment="1">
      <alignment vertical="center"/>
    </xf>
    <xf numFmtId="0" fontId="2" fillId="0" borderId="0" xfId="0" applyFont="1" applyBorder="1" applyAlignment="1">
      <alignment vertical="center"/>
    </xf>
    <xf numFmtId="176" fontId="13" fillId="0" borderId="0" xfId="0" applyNumberFormat="1" applyFont="1" applyBorder="1" applyAlignment="1">
      <alignment horizontal="right" vertical="center"/>
    </xf>
    <xf numFmtId="0" fontId="14" fillId="0" borderId="0" xfId="0" applyFont="1" applyBorder="1" applyAlignment="1">
      <alignment horizontal="right" vertical="center"/>
    </xf>
  </cellXfs>
  <cellStyles count="4">
    <cellStyle name="ハイパーリンク" xfId="2" builtinId="8"/>
    <cellStyle name="標準" xfId="0" builtinId="0"/>
    <cellStyle name="標準 2" xfId="1"/>
    <cellStyle name="標準 2 2" xfId="3"/>
  </cellStyles>
  <dxfs count="152">
    <dxf>
      <fill>
        <patternFill>
          <bgColor theme="8" tint="0.79998168889431442"/>
        </patternFill>
      </fill>
      <border>
        <left/>
        <right/>
        <top/>
        <bottom/>
      </border>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theme="8" tint="0.79998168889431442"/>
        </patternFill>
      </fill>
    </dxf>
    <dxf>
      <fill>
        <patternFill patternType="solid">
          <bgColor theme="8" tint="0.79998168889431442"/>
        </patternFill>
      </fill>
      <border>
        <left/>
        <right/>
        <bottom/>
      </border>
    </dxf>
    <dxf>
      <fill>
        <patternFill>
          <bgColor theme="8" tint="0.79998168889431442"/>
        </patternFill>
      </fill>
      <border>
        <left/>
        <right/>
        <top/>
        <bottom/>
        <vertical/>
        <horizontal/>
      </border>
    </dxf>
    <dxf>
      <fill>
        <patternFill patternType="none">
          <bgColor auto="1"/>
        </patternFill>
      </fill>
    </dxf>
    <dxf>
      <fill>
        <patternFill>
          <bgColor theme="8" tint="0.79998168889431442"/>
        </patternFill>
      </fill>
      <border>
        <left/>
        <right/>
        <top/>
        <vertical/>
        <horizontal/>
      </border>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ont>
        <strike val="0"/>
      </font>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ont>
        <strike val="0"/>
      </font>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border>
        <left/>
        <right/>
        <top/>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strike/>
      </font>
    </dxf>
    <dxf>
      <border>
        <right style="thin">
          <color auto="1"/>
        </right>
        <top style="thin">
          <color auto="1"/>
        </top>
        <bottom style="thin">
          <color auto="1"/>
        </bottom>
      </border>
    </dxf>
    <dxf>
      <border>
        <left style="thin">
          <color auto="1"/>
        </left>
        <right/>
        <top style="thin">
          <color auto="1"/>
        </top>
        <bottom style="thin">
          <color auto="1"/>
        </bottom>
        <vertical/>
        <horizontal/>
      </border>
    </dxf>
    <dxf>
      <font>
        <strike/>
      </font>
    </dxf>
    <dxf>
      <font>
        <strike/>
      </font>
    </dxf>
    <dxf>
      <font>
        <strike/>
      </font>
    </dxf>
    <dxf>
      <font>
        <strike/>
      </font>
    </dxf>
    <dxf>
      <border>
        <left style="thin">
          <color auto="1"/>
        </left>
        <right style="thin">
          <color auto="1"/>
        </right>
        <top style="thin">
          <color auto="1"/>
        </top>
        <bottom style="thin">
          <color auto="1"/>
        </bottom>
        <vertical/>
        <horizontal/>
      </border>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val="0"/>
      </font>
    </dxf>
    <dxf>
      <font>
        <strike val="0"/>
      </font>
    </dxf>
    <dxf>
      <font>
        <strike val="0"/>
      </font>
    </dxf>
    <dxf>
      <font>
        <strike val="0"/>
      </font>
    </dxf>
    <dxf>
      <font>
        <strike val="0"/>
      </font>
    </dxf>
    <dxf>
      <font>
        <strike val="0"/>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hyperlink" Target="#&#23626;&#20986;&#26085;"/></Relationships>
</file>

<file path=xl/drawings/_rels/drawing3.xml.rels><?xml version="1.0" encoding="UTF-8" standalone="yes"?>
<Relationships xmlns="http://schemas.openxmlformats.org/package/2006/relationships"><Relationship Id="rId1" Type="http://schemas.openxmlformats.org/officeDocument/2006/relationships/hyperlink" Target="#&#23626;&#20986;&#26085;"/></Relationships>
</file>

<file path=xl/drawings/_rels/drawing4.xml.rels><?xml version="1.0" encoding="UTF-8" standalone="yes"?>
<Relationships xmlns="http://schemas.openxmlformats.org/package/2006/relationships"><Relationship Id="rId1" Type="http://schemas.openxmlformats.org/officeDocument/2006/relationships/hyperlink" Target="#&#23626;&#20986;&#26085;"/></Relationships>
</file>

<file path=xl/drawings/_rels/drawing5.xml.rels><?xml version="1.0" encoding="UTF-8" standalone="yes"?>
<Relationships xmlns="http://schemas.openxmlformats.org/package/2006/relationships"><Relationship Id="rId1" Type="http://schemas.openxmlformats.org/officeDocument/2006/relationships/hyperlink" Target="#&#23626;&#20986;&#26085;"/></Relationships>
</file>

<file path=xl/drawings/drawing1.xml><?xml version="1.0" encoding="utf-8"?>
<xdr:wsDr xmlns:xdr="http://schemas.openxmlformats.org/drawingml/2006/spreadsheetDrawing" xmlns:a="http://schemas.openxmlformats.org/drawingml/2006/main">
  <xdr:twoCellAnchor>
    <xdr:from>
      <xdr:col>10</xdr:col>
      <xdr:colOff>28575</xdr:colOff>
      <xdr:row>10</xdr:row>
      <xdr:rowOff>0</xdr:rowOff>
    </xdr:from>
    <xdr:to>
      <xdr:col>24</xdr:col>
      <xdr:colOff>0</xdr:colOff>
      <xdr:row>11</xdr:row>
      <xdr:rowOff>247650</xdr:rowOff>
    </xdr:to>
    <xdr:sp macro="" textlink="">
      <xdr:nvSpPr>
        <xdr:cNvPr id="3" name="左矢印吹き出し 2"/>
        <xdr:cNvSpPr/>
      </xdr:nvSpPr>
      <xdr:spPr>
        <a:xfrm>
          <a:off x="8110538" y="2185988"/>
          <a:ext cx="3638550" cy="500062"/>
        </a:xfrm>
        <a:prstGeom prst="leftArrowCallout">
          <a:avLst>
            <a:gd name="adj1" fmla="val 25000"/>
            <a:gd name="adj2" fmla="val 23734"/>
            <a:gd name="adj3" fmla="val 49377"/>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法人にあっては、会社名、役職、代表者氏名</a:t>
          </a:r>
          <a:endParaRPr kumimoji="1" lang="en-US" altLang="ja-JP" sz="11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代表者印は</a:t>
          </a:r>
          <a:r>
            <a:rPr kumimoji="1" lang="ja-JP" altLang="ja-JP" sz="1100">
              <a:solidFill>
                <a:srgbClr val="FF0000"/>
              </a:solidFill>
              <a:effectLst/>
              <a:latin typeface="+mn-lt"/>
              <a:ea typeface="+mn-ea"/>
              <a:cs typeface="+mn-cs"/>
            </a:rPr>
            <a:t>不要</a:t>
          </a:r>
          <a:endParaRPr lang="ja-JP" altLang="ja-JP">
            <a:solidFill>
              <a:srgbClr val="FF0000"/>
            </a:solidFill>
            <a:effectLst/>
          </a:endParaRPr>
        </a:p>
      </xdr:txBody>
    </xdr:sp>
    <xdr:clientData/>
  </xdr:twoCellAnchor>
  <xdr:twoCellAnchor>
    <xdr:from>
      <xdr:col>10</xdr:col>
      <xdr:colOff>0</xdr:colOff>
      <xdr:row>16</xdr:row>
      <xdr:rowOff>0</xdr:rowOff>
    </xdr:from>
    <xdr:to>
      <xdr:col>24</xdr:col>
      <xdr:colOff>0</xdr:colOff>
      <xdr:row>17</xdr:row>
      <xdr:rowOff>0</xdr:rowOff>
    </xdr:to>
    <xdr:sp macro="" textlink="">
      <xdr:nvSpPr>
        <xdr:cNvPr id="9" name="左矢印吹き出し 8"/>
        <xdr:cNvSpPr/>
      </xdr:nvSpPr>
      <xdr:spPr>
        <a:xfrm>
          <a:off x="7724775" y="4710113"/>
          <a:ext cx="3667125" cy="252412"/>
        </a:xfrm>
        <a:prstGeom prst="leftArrowCallout">
          <a:avLst>
            <a:gd name="adj1" fmla="val 25000"/>
            <a:gd name="adj2" fmla="val 23734"/>
            <a:gd name="adj3" fmla="val 104507"/>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不明な場合は区役所にお問い合わせください。</a:t>
          </a:r>
        </a:p>
      </xdr:txBody>
    </xdr:sp>
    <xdr:clientData/>
  </xdr:twoCellAnchor>
  <xdr:twoCellAnchor>
    <xdr:from>
      <xdr:col>10</xdr:col>
      <xdr:colOff>0</xdr:colOff>
      <xdr:row>85</xdr:row>
      <xdr:rowOff>504824</xdr:rowOff>
    </xdr:from>
    <xdr:to>
      <xdr:col>24</xdr:col>
      <xdr:colOff>0</xdr:colOff>
      <xdr:row>92</xdr:row>
      <xdr:rowOff>252412</xdr:rowOff>
    </xdr:to>
    <xdr:sp macro="" textlink="">
      <xdr:nvSpPr>
        <xdr:cNvPr id="10" name="左矢印吹き出し 9"/>
        <xdr:cNvSpPr/>
      </xdr:nvSpPr>
      <xdr:spPr>
        <a:xfrm>
          <a:off x="7724775" y="27193874"/>
          <a:ext cx="3667125" cy="2519363"/>
        </a:xfrm>
        <a:prstGeom prst="leftArrowCallout">
          <a:avLst>
            <a:gd name="adj1" fmla="val 25000"/>
            <a:gd name="adj2" fmla="val 23734"/>
            <a:gd name="adj3" fmla="val 10490"/>
            <a:gd name="adj4" fmla="val 93164"/>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区からの特定有害物質に関する問い合わせ先。</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事業場廃止後にも問い合わせをする場合がありますので、連絡の取れる担当者と連絡先を記載してください。</a:t>
          </a:r>
        </a:p>
      </xdr:txBody>
    </xdr:sp>
    <xdr:clientData/>
  </xdr:twoCellAnchor>
  <xdr:twoCellAnchor>
    <xdr:from>
      <xdr:col>9</xdr:col>
      <xdr:colOff>261937</xdr:colOff>
      <xdr:row>45</xdr:row>
      <xdr:rowOff>0</xdr:rowOff>
    </xdr:from>
    <xdr:to>
      <xdr:col>23</xdr:col>
      <xdr:colOff>261937</xdr:colOff>
      <xdr:row>46</xdr:row>
      <xdr:rowOff>0</xdr:rowOff>
    </xdr:to>
    <xdr:sp macro="" textlink="">
      <xdr:nvSpPr>
        <xdr:cNvPr id="5" name="左矢印吹き出し 4"/>
        <xdr:cNvSpPr/>
      </xdr:nvSpPr>
      <xdr:spPr>
        <a:xfrm>
          <a:off x="8034337" y="10172700"/>
          <a:ext cx="3667125" cy="252413"/>
        </a:xfrm>
        <a:prstGeom prst="leftArrowCallout">
          <a:avLst>
            <a:gd name="adj1" fmla="val 25000"/>
            <a:gd name="adj2" fmla="val 23734"/>
            <a:gd name="adj3" fmla="val 93768"/>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移転したときに記入してください。</a:t>
          </a:r>
        </a:p>
      </xdr:txBody>
    </xdr:sp>
    <xdr:clientData/>
  </xdr:twoCellAnchor>
  <xdr:twoCellAnchor>
    <xdr:from>
      <xdr:col>10</xdr:col>
      <xdr:colOff>0</xdr:colOff>
      <xdr:row>80</xdr:row>
      <xdr:rowOff>1000125</xdr:rowOff>
    </xdr:from>
    <xdr:to>
      <xdr:col>24</xdr:col>
      <xdr:colOff>0</xdr:colOff>
      <xdr:row>81</xdr:row>
      <xdr:rowOff>457200</xdr:rowOff>
    </xdr:to>
    <xdr:sp macro="" textlink="">
      <xdr:nvSpPr>
        <xdr:cNvPr id="6" name="左矢印吹き出し 5"/>
        <xdr:cNvSpPr/>
      </xdr:nvSpPr>
      <xdr:spPr>
        <a:xfrm>
          <a:off x="7724775" y="24155400"/>
          <a:ext cx="3667125" cy="471488"/>
        </a:xfrm>
        <a:prstGeom prst="leftArrowCallout">
          <a:avLst>
            <a:gd name="adj1" fmla="val 25000"/>
            <a:gd name="adj2" fmla="val 23734"/>
            <a:gd name="adj3" fmla="val 55769"/>
            <a:gd name="adj4" fmla="val 9264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取扱のあった有害物質について、使用及び排出の状況を記載します。</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0</xdr:colOff>
      <xdr:row>17</xdr:row>
      <xdr:rowOff>385762</xdr:rowOff>
    </xdr:from>
    <xdr:to>
      <xdr:col>24</xdr:col>
      <xdr:colOff>0</xdr:colOff>
      <xdr:row>19</xdr:row>
      <xdr:rowOff>133349</xdr:rowOff>
    </xdr:to>
    <xdr:sp macro="" textlink="">
      <xdr:nvSpPr>
        <xdr:cNvPr id="7" name="左矢印吹き出し 6"/>
        <xdr:cNvSpPr/>
      </xdr:nvSpPr>
      <xdr:spPr>
        <a:xfrm>
          <a:off x="7724775" y="5348287"/>
          <a:ext cx="3667125" cy="504825"/>
        </a:xfrm>
        <a:prstGeom prst="leftArrowCallout">
          <a:avLst>
            <a:gd name="adj1" fmla="val 25000"/>
            <a:gd name="adj2" fmla="val 23734"/>
            <a:gd name="adj3" fmla="val 54522"/>
            <a:gd name="adj4" fmla="val 9264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指定作業場は設置届出年月日を記入してください。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mn-lt"/>
              <a:ea typeface="+mn-ea"/>
              <a:cs typeface="+mn-cs"/>
            </a:rPr>
            <a:t>不明な場合は区役所にお問い合わせください。</a:t>
          </a:r>
          <a:endParaRPr lang="ja-JP" altLang="ja-JP">
            <a:effectLst/>
          </a:endParaRPr>
        </a:p>
      </xdr:txBody>
    </xdr:sp>
    <xdr:clientData/>
  </xdr:twoCellAnchor>
  <xdr:twoCellAnchor>
    <xdr:from>
      <xdr:col>10</xdr:col>
      <xdr:colOff>0</xdr:colOff>
      <xdr:row>13</xdr:row>
      <xdr:rowOff>0</xdr:rowOff>
    </xdr:from>
    <xdr:to>
      <xdr:col>24</xdr:col>
      <xdr:colOff>0</xdr:colOff>
      <xdr:row>14</xdr:row>
      <xdr:rowOff>0</xdr:rowOff>
    </xdr:to>
    <xdr:sp macro="" textlink="">
      <xdr:nvSpPr>
        <xdr:cNvPr id="8" name="左矢印吹き出し 7"/>
        <xdr:cNvSpPr/>
      </xdr:nvSpPr>
      <xdr:spPr>
        <a:xfrm>
          <a:off x="8081963" y="2943225"/>
          <a:ext cx="3667125" cy="252413"/>
        </a:xfrm>
        <a:prstGeom prst="leftArrowCallout">
          <a:avLst>
            <a:gd name="adj1" fmla="val 25000"/>
            <a:gd name="adj2" fmla="val 23734"/>
            <a:gd name="adj3" fmla="val 104975"/>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プルダウンから選んでください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0</xdr:colOff>
      <xdr:row>3</xdr:row>
      <xdr:rowOff>147638</xdr:rowOff>
    </xdr:from>
    <xdr:to>
      <xdr:col>24</xdr:col>
      <xdr:colOff>0</xdr:colOff>
      <xdr:row>7</xdr:row>
      <xdr:rowOff>147637</xdr:rowOff>
    </xdr:to>
    <xdr:sp macro="" textlink="">
      <xdr:nvSpPr>
        <xdr:cNvPr id="14" name="左矢印吹き出し 13"/>
        <xdr:cNvSpPr/>
      </xdr:nvSpPr>
      <xdr:spPr>
        <a:xfrm>
          <a:off x="7724775" y="814388"/>
          <a:ext cx="3667125" cy="1009649"/>
        </a:xfrm>
        <a:prstGeom prst="leftArrowCallout">
          <a:avLst>
            <a:gd name="adj1" fmla="val 25000"/>
            <a:gd name="adj2" fmla="val 23734"/>
            <a:gd name="adj3" fmla="val 26587"/>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変更・廃止・承継後</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日以内に届け出てください。</a:t>
          </a:r>
          <a:endParaRPr kumimoji="1"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受理の日付は</a:t>
          </a:r>
          <a:r>
            <a:rPr lang="en-US" altLang="ja-JP" sz="1100">
              <a:solidFill>
                <a:schemeClr val="dk1"/>
              </a:solidFill>
              <a:effectLst/>
              <a:latin typeface="+mn-lt"/>
              <a:ea typeface="+mn-ea"/>
              <a:cs typeface="+mn-cs"/>
            </a:rPr>
            <a:t>FAX</a:t>
          </a:r>
          <a:r>
            <a:rPr lang="ja-JP" altLang="ja-JP" sz="1100">
              <a:solidFill>
                <a:schemeClr val="dk1"/>
              </a:solidFill>
              <a:effectLst/>
              <a:latin typeface="+mn-lt"/>
              <a:ea typeface="+mn-ea"/>
              <a:cs typeface="+mn-cs"/>
            </a:rPr>
            <a:t>、メールの場合開庁時間</a:t>
          </a:r>
          <a:endParaRPr lang="ja-JP" altLang="ja-JP">
            <a:effectLst/>
          </a:endParaRPr>
        </a:p>
        <a:p>
          <a:r>
            <a:rPr lang="ja-JP" altLang="ja-JP" sz="1100">
              <a:solidFill>
                <a:schemeClr val="dk1"/>
              </a:solidFill>
              <a:effectLst/>
              <a:latin typeface="+mn-lt"/>
              <a:ea typeface="+mn-ea"/>
              <a:cs typeface="+mn-cs"/>
            </a:rPr>
            <a:t>（月曜から金曜の</a:t>
          </a:r>
          <a:r>
            <a:rPr lang="en-US" altLang="ja-JP" sz="1100">
              <a:solidFill>
                <a:schemeClr val="dk1"/>
              </a:solidFill>
              <a:effectLst/>
              <a:latin typeface="+mn-lt"/>
              <a:ea typeface="+mn-ea"/>
              <a:cs typeface="+mn-cs"/>
            </a:rPr>
            <a:t>8:30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17:15</a:t>
          </a:r>
          <a:r>
            <a:rPr lang="ja-JP" altLang="ja-JP" sz="1100">
              <a:solidFill>
                <a:schemeClr val="dk1"/>
              </a:solidFill>
              <a:effectLst/>
              <a:latin typeface="+mn-lt"/>
              <a:ea typeface="+mn-ea"/>
              <a:cs typeface="+mn-cs"/>
            </a:rPr>
            <a:t>）内に届いた日付になります。</a:t>
          </a:r>
          <a:endParaRPr lang="ja-JP" altLang="ja-JP">
            <a:effectLst/>
          </a:endParaRPr>
        </a:p>
        <a:p>
          <a:r>
            <a:rPr lang="ja-JP" altLang="ja-JP" sz="1100">
              <a:solidFill>
                <a:schemeClr val="dk1"/>
              </a:solidFill>
              <a:effectLst/>
              <a:latin typeface="+mn-lt"/>
              <a:ea typeface="+mn-ea"/>
              <a:cs typeface="+mn-cs"/>
            </a:rPr>
            <a:t>休日特に年末年始と連休には気を付けてください。</a:t>
          </a:r>
          <a:endParaRPr lang="ja-JP" altLang="ja-JP">
            <a:effectLst/>
          </a:endParaRPr>
        </a:p>
      </xdr:txBody>
    </xdr:sp>
    <xdr:clientData/>
  </xdr:twoCellAnchor>
  <xdr:twoCellAnchor>
    <xdr:from>
      <xdr:col>10</xdr:col>
      <xdr:colOff>0</xdr:colOff>
      <xdr:row>8</xdr:row>
      <xdr:rowOff>0</xdr:rowOff>
    </xdr:from>
    <xdr:to>
      <xdr:col>24</xdr:col>
      <xdr:colOff>0</xdr:colOff>
      <xdr:row>9</xdr:row>
      <xdr:rowOff>252413</xdr:rowOff>
    </xdr:to>
    <xdr:sp macro="" textlink="">
      <xdr:nvSpPr>
        <xdr:cNvPr id="16" name="左矢印吹き出し 15"/>
        <xdr:cNvSpPr/>
      </xdr:nvSpPr>
      <xdr:spPr>
        <a:xfrm>
          <a:off x="7724775" y="1928813"/>
          <a:ext cx="3667125" cy="504825"/>
        </a:xfrm>
        <a:prstGeom prst="leftArrowCallout">
          <a:avLst>
            <a:gd name="adj1" fmla="val 25000"/>
            <a:gd name="adj2" fmla="val 23734"/>
            <a:gd name="adj3" fmla="val 53564"/>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変更・承継の場合は、変更・承継後の住所氏名を入力してください。</a:t>
          </a:r>
          <a:endParaRPr lang="ja-JP" altLang="ja-JP">
            <a:effectLst/>
          </a:endParaRPr>
        </a:p>
      </xdr:txBody>
    </xdr:sp>
    <xdr:clientData/>
  </xdr:twoCellAnchor>
  <xdr:twoCellAnchor>
    <xdr:from>
      <xdr:col>10</xdr:col>
      <xdr:colOff>0</xdr:colOff>
      <xdr:row>98</xdr:row>
      <xdr:rowOff>0</xdr:rowOff>
    </xdr:from>
    <xdr:to>
      <xdr:col>23</xdr:col>
      <xdr:colOff>247650</xdr:colOff>
      <xdr:row>99</xdr:row>
      <xdr:rowOff>0</xdr:rowOff>
    </xdr:to>
    <xdr:sp macro="" textlink="">
      <xdr:nvSpPr>
        <xdr:cNvPr id="17" name="左矢印吹き出し 16"/>
        <xdr:cNvSpPr/>
      </xdr:nvSpPr>
      <xdr:spPr>
        <a:xfrm>
          <a:off x="8034338" y="23036213"/>
          <a:ext cx="3652837" cy="252412"/>
        </a:xfrm>
        <a:prstGeom prst="leftArrowCallout">
          <a:avLst>
            <a:gd name="adj1" fmla="val 25000"/>
            <a:gd name="adj2" fmla="val 23734"/>
            <a:gd name="adj3" fmla="val 102316"/>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承継前</a:t>
          </a:r>
          <a:r>
            <a:rPr kumimoji="1" lang="ja-JP" altLang="en-US" sz="1100">
              <a:latin typeface="ＭＳ ゴシック" panose="020B0609070205080204" pitchFamily="49" charset="-128"/>
              <a:ea typeface="ＭＳ ゴシック" panose="020B0609070205080204" pitchFamily="49" charset="-128"/>
            </a:rPr>
            <a:t>の設置者の氏名</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0</xdr:colOff>
      <xdr:row>39</xdr:row>
      <xdr:rowOff>9523</xdr:rowOff>
    </xdr:from>
    <xdr:to>
      <xdr:col>24</xdr:col>
      <xdr:colOff>0</xdr:colOff>
      <xdr:row>42</xdr:row>
      <xdr:rowOff>0</xdr:rowOff>
    </xdr:to>
    <xdr:sp macro="" textlink="">
      <xdr:nvSpPr>
        <xdr:cNvPr id="15" name="左矢印吹き出し 14"/>
        <xdr:cNvSpPr/>
      </xdr:nvSpPr>
      <xdr:spPr>
        <a:xfrm>
          <a:off x="7724775" y="12558711"/>
          <a:ext cx="3667125" cy="747714"/>
        </a:xfrm>
        <a:prstGeom prst="leftArrowCallout">
          <a:avLst>
            <a:gd name="adj1" fmla="val 25000"/>
            <a:gd name="adj2" fmla="val 23734"/>
            <a:gd name="adj3" fmla="val 36716"/>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平成</a:t>
          </a:r>
          <a:r>
            <a:rPr kumimoji="1" lang="en-US" altLang="ja-JP" sz="1100">
              <a:latin typeface="ＭＳ ゴシック" panose="020B0609070205080204" pitchFamily="49" charset="-128"/>
              <a:ea typeface="ＭＳ ゴシック" panose="020B0609070205080204" pitchFamily="49" charset="-128"/>
            </a:rPr>
            <a:t>13</a:t>
          </a:r>
          <a:r>
            <a:rPr kumimoji="1" lang="ja-JP" altLang="en-US" sz="1100">
              <a:latin typeface="ＭＳ ゴシック" panose="020B0609070205080204" pitchFamily="49" charset="-128"/>
              <a:ea typeface="ＭＳ ゴシック" panose="020B0609070205080204" pitchFamily="49" charset="-128"/>
            </a:rPr>
            <a:t>年</a:t>
          </a:r>
          <a:r>
            <a:rPr kumimoji="1" lang="en-US" altLang="ja-JP" sz="1100">
              <a:latin typeface="ＭＳ ゴシック" panose="020B0609070205080204" pitchFamily="49" charset="-128"/>
              <a:ea typeface="ＭＳ ゴシック" panose="020B0609070205080204" pitchFamily="49" charset="-128"/>
            </a:rPr>
            <a:t>9</a:t>
          </a:r>
          <a:r>
            <a:rPr kumimoji="1" lang="ja-JP" altLang="en-US" sz="1100">
              <a:latin typeface="ＭＳ ゴシック" panose="020B0609070205080204" pitchFamily="49" charset="-128"/>
              <a:ea typeface="ＭＳ ゴシック" panose="020B0609070205080204" pitchFamily="49" charset="-128"/>
            </a:rPr>
            <a:t>月</a:t>
          </a:r>
          <a:r>
            <a:rPr kumimoji="1" lang="en-US" altLang="ja-JP" sz="1100">
              <a:latin typeface="ＭＳ ゴシック" panose="020B0609070205080204" pitchFamily="49" charset="-128"/>
              <a:ea typeface="ＭＳ ゴシック" panose="020B0609070205080204" pitchFamily="49" charset="-128"/>
            </a:rPr>
            <a:t>30</a:t>
          </a:r>
          <a:r>
            <a:rPr kumimoji="1" lang="ja-JP" altLang="en-US" sz="1100">
              <a:latin typeface="ＭＳ ゴシック" panose="020B0609070205080204" pitchFamily="49" charset="-128"/>
              <a:ea typeface="ＭＳ ゴシック" panose="020B0609070205080204" pitchFamily="49" charset="-128"/>
            </a:rPr>
            <a:t>日以前に廃止した場合は</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公的に廃業した日を証明できる書類を</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提出時に添えてください。</a:t>
          </a:r>
        </a:p>
      </xdr:txBody>
    </xdr:sp>
    <xdr:clientData/>
  </xdr:twoCellAnchor>
  <xdr:twoCellAnchor>
    <xdr:from>
      <xdr:col>10</xdr:col>
      <xdr:colOff>0</xdr:colOff>
      <xdr:row>106</xdr:row>
      <xdr:rowOff>0</xdr:rowOff>
    </xdr:from>
    <xdr:to>
      <xdr:col>23</xdr:col>
      <xdr:colOff>247650</xdr:colOff>
      <xdr:row>107</xdr:row>
      <xdr:rowOff>0</xdr:rowOff>
    </xdr:to>
    <xdr:sp macro="" textlink="">
      <xdr:nvSpPr>
        <xdr:cNvPr id="19" name="左矢印吹き出し 18"/>
        <xdr:cNvSpPr/>
      </xdr:nvSpPr>
      <xdr:spPr>
        <a:xfrm>
          <a:off x="7724775" y="26670000"/>
          <a:ext cx="3652838" cy="1014413"/>
        </a:xfrm>
        <a:prstGeom prst="leftArrowCallout">
          <a:avLst>
            <a:gd name="adj1" fmla="val 25000"/>
            <a:gd name="adj2" fmla="val 23734"/>
            <a:gd name="adj3" fmla="val 25095"/>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登記簿謄本等承継を証明する資料を</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添付してください。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0</xdr:colOff>
      <xdr:row>50</xdr:row>
      <xdr:rowOff>0</xdr:rowOff>
    </xdr:from>
    <xdr:to>
      <xdr:col>24</xdr:col>
      <xdr:colOff>0</xdr:colOff>
      <xdr:row>51</xdr:row>
      <xdr:rowOff>0</xdr:rowOff>
    </xdr:to>
    <xdr:sp macro="" textlink="">
      <xdr:nvSpPr>
        <xdr:cNvPr id="18" name="左矢印吹き出し 17"/>
        <xdr:cNvSpPr/>
      </xdr:nvSpPr>
      <xdr:spPr>
        <a:xfrm>
          <a:off x="7724775" y="11530013"/>
          <a:ext cx="3667125" cy="1014412"/>
        </a:xfrm>
        <a:prstGeom prst="leftArrowCallout">
          <a:avLst>
            <a:gd name="adj1" fmla="val 25000"/>
            <a:gd name="adj2" fmla="val 23734"/>
            <a:gd name="adj3" fmla="val 26584"/>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廃止届出書を提出する際には、</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有害物質取扱状況報告書を添えてください。</a:t>
          </a:r>
        </a:p>
      </xdr:txBody>
    </xdr:sp>
    <xdr:clientData/>
  </xdr:twoCellAnchor>
  <xdr:twoCellAnchor>
    <xdr:from>
      <xdr:col>10</xdr:col>
      <xdr:colOff>0</xdr:colOff>
      <xdr:row>43</xdr:row>
      <xdr:rowOff>0</xdr:rowOff>
    </xdr:from>
    <xdr:to>
      <xdr:col>24</xdr:col>
      <xdr:colOff>0</xdr:colOff>
      <xdr:row>43</xdr:row>
      <xdr:rowOff>252412</xdr:rowOff>
    </xdr:to>
    <xdr:sp macro="" textlink="">
      <xdr:nvSpPr>
        <xdr:cNvPr id="21" name="左矢印吹き出し 20"/>
        <xdr:cNvSpPr/>
      </xdr:nvSpPr>
      <xdr:spPr>
        <a:xfrm>
          <a:off x="7724775" y="14058900"/>
          <a:ext cx="3667125" cy="252412"/>
        </a:xfrm>
        <a:prstGeom prst="leftArrowCallout">
          <a:avLst>
            <a:gd name="adj1" fmla="val 25000"/>
            <a:gd name="adj2" fmla="val 23734"/>
            <a:gd name="adj3" fmla="val 93768"/>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廃業と移転以外は上書き記入してください。</a:t>
          </a:r>
        </a:p>
      </xdr:txBody>
    </xdr:sp>
    <xdr:clientData/>
  </xdr:twoCellAnchor>
  <xdr:twoCellAnchor>
    <xdr:from>
      <xdr:col>10</xdr:col>
      <xdr:colOff>0</xdr:colOff>
      <xdr:row>25</xdr:row>
      <xdr:rowOff>0</xdr:rowOff>
    </xdr:from>
    <xdr:to>
      <xdr:col>24</xdr:col>
      <xdr:colOff>14288</xdr:colOff>
      <xdr:row>26</xdr:row>
      <xdr:rowOff>0</xdr:rowOff>
    </xdr:to>
    <xdr:sp macro="" textlink="">
      <xdr:nvSpPr>
        <xdr:cNvPr id="22" name="左矢印吹き出し 21"/>
        <xdr:cNvSpPr/>
      </xdr:nvSpPr>
      <xdr:spPr>
        <a:xfrm>
          <a:off x="7724775" y="7486650"/>
          <a:ext cx="3681413" cy="252413"/>
        </a:xfrm>
        <a:prstGeom prst="leftArrowCallout">
          <a:avLst>
            <a:gd name="adj1" fmla="val 25000"/>
            <a:gd name="adj2" fmla="val 23734"/>
            <a:gd name="adj3" fmla="val 94667"/>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住居表示で記載するようにできています。</a:t>
          </a:r>
          <a:endParaRPr lang="ja-JP" altLang="ja-JP">
            <a:effectLst/>
          </a:endParaRPr>
        </a:p>
      </xdr:txBody>
    </xdr:sp>
    <xdr:clientData/>
  </xdr:twoCellAnchor>
  <xdr:twoCellAnchor>
    <xdr:from>
      <xdr:col>10</xdr:col>
      <xdr:colOff>0</xdr:colOff>
      <xdr:row>54</xdr:row>
      <xdr:rowOff>0</xdr:rowOff>
    </xdr:from>
    <xdr:to>
      <xdr:col>24</xdr:col>
      <xdr:colOff>0</xdr:colOff>
      <xdr:row>60</xdr:row>
      <xdr:rowOff>23812</xdr:rowOff>
    </xdr:to>
    <xdr:sp macro="" textlink="">
      <xdr:nvSpPr>
        <xdr:cNvPr id="23" name="左矢印吹き出し 22"/>
        <xdr:cNvSpPr/>
      </xdr:nvSpPr>
      <xdr:spPr>
        <a:xfrm>
          <a:off x="7724775" y="17592675"/>
          <a:ext cx="3667125" cy="1538287"/>
        </a:xfrm>
        <a:prstGeom prst="leftArrowCallout">
          <a:avLst>
            <a:gd name="adj1" fmla="val 25000"/>
            <a:gd name="adj2" fmla="val 23734"/>
            <a:gd name="adj3" fmla="val 16018"/>
            <a:gd name="adj4" fmla="val 930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事業場を運営していた期間でこの物質を取り扱っていたかどうかを選択します。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有</a:t>
          </a:r>
          <a:r>
            <a:rPr kumimoji="1" lang="ja-JP" altLang="en-US" sz="1100">
              <a:latin typeface="ＭＳ ゴシック" panose="020B0609070205080204" pitchFamily="49" charset="-128"/>
              <a:ea typeface="ＭＳ ゴシック" panose="020B0609070205080204" pitchFamily="49" charset="-128"/>
            </a:rPr>
            <a:t>」と「</a:t>
          </a:r>
          <a:r>
            <a:rPr kumimoji="1" lang="ja-JP" altLang="en-US" sz="1100">
              <a:solidFill>
                <a:srgbClr val="FF0000"/>
              </a:solidFill>
              <a:latin typeface="ＭＳ ゴシック" panose="020B0609070205080204" pitchFamily="49" charset="-128"/>
              <a:ea typeface="ＭＳ ゴシック" panose="020B0609070205080204" pitchFamily="49" charset="-128"/>
            </a:rPr>
            <a:t>可能性有</a:t>
          </a:r>
          <a:r>
            <a:rPr kumimoji="1" lang="ja-JP" altLang="en-US" sz="1100">
              <a:latin typeface="ＭＳ ゴシック" panose="020B0609070205080204" pitchFamily="49" charset="-128"/>
              <a:ea typeface="ＭＳ ゴシック" panose="020B0609070205080204" pitchFamily="49" charset="-128"/>
            </a:rPr>
            <a:t>」の場合はその物質の調査に進みます。</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全て</a:t>
          </a:r>
          <a:r>
            <a:rPr kumimoji="1" lang="ja-JP" altLang="en-US" sz="1100">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無</a:t>
          </a:r>
          <a:r>
            <a:rPr kumimoji="1" lang="ja-JP" altLang="en-US" sz="1100">
              <a:latin typeface="ＭＳ ゴシック" panose="020B0609070205080204" pitchFamily="49" charset="-128"/>
              <a:ea typeface="ＭＳ ゴシック" panose="020B0609070205080204" pitchFamily="49" charset="-128"/>
            </a:rPr>
            <a:t>」の場合は区の担当者が事業場にお伺して有害物質の入れ物等がのこっていなか、取り扱っていたかを確認させていただきます。</a:t>
          </a:r>
        </a:p>
      </xdr:txBody>
    </xdr:sp>
    <xdr:clientData/>
  </xdr:twoCellAnchor>
  <xdr:twoCellAnchor>
    <xdr:from>
      <xdr:col>10</xdr:col>
      <xdr:colOff>0</xdr:colOff>
      <xdr:row>94</xdr:row>
      <xdr:rowOff>128588</xdr:rowOff>
    </xdr:from>
    <xdr:to>
      <xdr:col>23</xdr:col>
      <xdr:colOff>247650</xdr:colOff>
      <xdr:row>96</xdr:row>
      <xdr:rowOff>128588</xdr:rowOff>
    </xdr:to>
    <xdr:sp macro="" textlink="">
      <xdr:nvSpPr>
        <xdr:cNvPr id="24" name="左矢印吹き出し 23"/>
        <xdr:cNvSpPr/>
      </xdr:nvSpPr>
      <xdr:spPr>
        <a:xfrm>
          <a:off x="7724775" y="30094238"/>
          <a:ext cx="3652838" cy="504825"/>
        </a:xfrm>
        <a:prstGeom prst="leftArrowCallout">
          <a:avLst>
            <a:gd name="adj1" fmla="val 25000"/>
            <a:gd name="adj2" fmla="val 23734"/>
            <a:gd name="adj3" fmla="val 53259"/>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承継の事実が発生してから</a:t>
          </a:r>
          <a:r>
            <a:rPr kumimoji="1" lang="ja-JP" altLang="en-US" sz="1100">
              <a:solidFill>
                <a:srgbClr val="FF0000"/>
              </a:solidFill>
              <a:latin typeface="ＭＳ ゴシック" panose="020B0609070205080204" pitchFamily="49" charset="-128"/>
              <a:ea typeface="ＭＳ ゴシック" panose="020B0609070205080204" pitchFamily="49" charset="-128"/>
            </a:rPr>
            <a:t>３０日以内</a:t>
          </a:r>
          <a:r>
            <a:rPr kumimoji="1" lang="ja-JP" altLang="en-US" sz="1100">
              <a:latin typeface="ＭＳ ゴシック" panose="020B0609070205080204" pitchFamily="49" charset="-128"/>
              <a:ea typeface="ＭＳ ゴシック" panose="020B0609070205080204" pitchFamily="49" charset="-128"/>
            </a:rPr>
            <a:t>に提出してください。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0</xdr:colOff>
      <xdr:row>100</xdr:row>
      <xdr:rowOff>0</xdr:rowOff>
    </xdr:from>
    <xdr:to>
      <xdr:col>23</xdr:col>
      <xdr:colOff>247650</xdr:colOff>
      <xdr:row>101</xdr:row>
      <xdr:rowOff>0</xdr:rowOff>
    </xdr:to>
    <xdr:sp macro="" textlink="">
      <xdr:nvSpPr>
        <xdr:cNvPr id="25" name="左矢印吹き出し 24"/>
        <xdr:cNvSpPr/>
      </xdr:nvSpPr>
      <xdr:spPr>
        <a:xfrm>
          <a:off x="7724775" y="31732538"/>
          <a:ext cx="3652838" cy="252412"/>
        </a:xfrm>
        <a:prstGeom prst="leftArrowCallout">
          <a:avLst>
            <a:gd name="adj1" fmla="val 25000"/>
            <a:gd name="adj2" fmla="val 23734"/>
            <a:gd name="adj3" fmla="val 102316"/>
            <a:gd name="adj4" fmla="val 93249"/>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承継前</a:t>
          </a:r>
          <a:r>
            <a:rPr kumimoji="1" lang="ja-JP" altLang="en-US" sz="1100">
              <a:latin typeface="ＭＳ ゴシック" panose="020B0609070205080204" pitchFamily="49" charset="-128"/>
              <a:ea typeface="ＭＳ ゴシック" panose="020B0609070205080204" pitchFamily="49" charset="-128"/>
            </a:rPr>
            <a:t>の設置者の住所</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2</xdr:row>
      <xdr:rowOff>7325</xdr:rowOff>
    </xdr:from>
    <xdr:ext cx="6362700" cy="1621450"/>
    <xdr:sp macro="" textlink="">
      <xdr:nvSpPr>
        <xdr:cNvPr id="3" name="テキスト ボックス 2">
          <a:hlinkClick xmlns:r="http://schemas.openxmlformats.org/officeDocument/2006/relationships" r:id="rId1"/>
        </xdr:cNvPr>
        <xdr:cNvSpPr txBox="1"/>
      </xdr:nvSpPr>
      <xdr:spPr>
        <a:xfrm>
          <a:off x="6815138" y="231163"/>
          <a:ext cx="6362700"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300">
              <a:solidFill>
                <a:schemeClr val="dk1"/>
              </a:solidFill>
              <a:effectLst/>
              <a:latin typeface="+mn-lt"/>
              <a:ea typeface="+mn-ea"/>
              <a:cs typeface="+mn-cs"/>
            </a:rPr>
            <a:t>このシートは記入できません</a:t>
          </a:r>
          <a:endParaRPr lang="ja-JP" altLang="ja-JP" sz="2300">
            <a:effectLst/>
          </a:endParaRPr>
        </a:p>
        <a:p>
          <a:pPr algn="ctr"/>
          <a:r>
            <a:rPr kumimoji="1" lang="ja-JP" altLang="ja-JP" sz="2300">
              <a:solidFill>
                <a:schemeClr val="dk1"/>
              </a:solidFill>
              <a:effectLst/>
              <a:latin typeface="+mn-lt"/>
              <a:ea typeface="+mn-ea"/>
              <a:cs typeface="+mn-cs"/>
            </a:rPr>
            <a:t>記入は入力シートにお願いします</a:t>
          </a:r>
          <a:endParaRPr lang="ja-JP" altLang="ja-JP" sz="2300">
            <a:effectLst/>
          </a:endParaRPr>
        </a:p>
        <a:p>
          <a:pPr algn="ctr"/>
          <a:r>
            <a:rPr kumimoji="1" lang="ja-JP" altLang="en-US" sz="2300">
              <a:solidFill>
                <a:schemeClr val="dk1"/>
              </a:solidFill>
              <a:effectLst/>
              <a:latin typeface="+mn-lt"/>
              <a:ea typeface="+mn-ea"/>
              <a:cs typeface="+mn-cs"/>
            </a:rPr>
            <a:t>こちらを</a:t>
          </a:r>
          <a:r>
            <a:rPr kumimoji="1" lang="ja-JP" altLang="ja-JP" sz="2300">
              <a:solidFill>
                <a:schemeClr val="dk1"/>
              </a:solidFill>
              <a:effectLst/>
              <a:latin typeface="+mn-lt"/>
              <a:ea typeface="+mn-ea"/>
              <a:cs typeface="+mn-cs"/>
            </a:rPr>
            <a:t>クリックすると</a:t>
          </a:r>
          <a:r>
            <a:rPr kumimoji="1" lang="ja-JP" altLang="en-US" sz="2300">
              <a:solidFill>
                <a:schemeClr val="dk1"/>
              </a:solidFill>
              <a:effectLst/>
              <a:latin typeface="+mn-lt"/>
              <a:ea typeface="+mn-ea"/>
              <a:cs typeface="+mn-cs"/>
            </a:rPr>
            <a:t>入力シートにジャンプします</a:t>
          </a:r>
          <a:endParaRPr lang="ja-JP" altLang="ja-JP" sz="23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0</xdr:colOff>
      <xdr:row>3</xdr:row>
      <xdr:rowOff>7325</xdr:rowOff>
    </xdr:from>
    <xdr:ext cx="6362700" cy="1621450"/>
    <xdr:sp macro="" textlink="">
      <xdr:nvSpPr>
        <xdr:cNvPr id="3" name="テキスト ボックス 2">
          <a:hlinkClick xmlns:r="http://schemas.openxmlformats.org/officeDocument/2006/relationships" r:id="rId1"/>
        </xdr:cNvPr>
        <xdr:cNvSpPr txBox="1"/>
      </xdr:nvSpPr>
      <xdr:spPr>
        <a:xfrm>
          <a:off x="6777038" y="231163"/>
          <a:ext cx="6362700"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300">
              <a:solidFill>
                <a:schemeClr val="dk1"/>
              </a:solidFill>
              <a:effectLst/>
              <a:latin typeface="+mn-lt"/>
              <a:ea typeface="+mn-ea"/>
              <a:cs typeface="+mn-cs"/>
            </a:rPr>
            <a:t>このシートは記入できません</a:t>
          </a:r>
          <a:endParaRPr lang="ja-JP" altLang="ja-JP" sz="2300">
            <a:effectLst/>
          </a:endParaRPr>
        </a:p>
        <a:p>
          <a:pPr algn="ctr"/>
          <a:r>
            <a:rPr kumimoji="1" lang="ja-JP" altLang="ja-JP" sz="2300">
              <a:solidFill>
                <a:schemeClr val="dk1"/>
              </a:solidFill>
              <a:effectLst/>
              <a:latin typeface="+mn-lt"/>
              <a:ea typeface="+mn-ea"/>
              <a:cs typeface="+mn-cs"/>
            </a:rPr>
            <a:t>記入は入力シートにお願いします</a:t>
          </a:r>
          <a:endParaRPr lang="ja-JP" altLang="ja-JP" sz="2300">
            <a:effectLst/>
          </a:endParaRPr>
        </a:p>
        <a:p>
          <a:pPr algn="ctr"/>
          <a:r>
            <a:rPr kumimoji="1" lang="ja-JP" altLang="en-US" sz="2300">
              <a:solidFill>
                <a:schemeClr val="dk1"/>
              </a:solidFill>
              <a:effectLst/>
              <a:latin typeface="+mn-lt"/>
              <a:ea typeface="+mn-ea"/>
              <a:cs typeface="+mn-cs"/>
            </a:rPr>
            <a:t>こちらを</a:t>
          </a:r>
          <a:r>
            <a:rPr kumimoji="1" lang="ja-JP" altLang="ja-JP" sz="2300">
              <a:solidFill>
                <a:schemeClr val="dk1"/>
              </a:solidFill>
              <a:effectLst/>
              <a:latin typeface="+mn-lt"/>
              <a:ea typeface="+mn-ea"/>
              <a:cs typeface="+mn-cs"/>
            </a:rPr>
            <a:t>クリックすると</a:t>
          </a:r>
          <a:r>
            <a:rPr kumimoji="1" lang="ja-JP" altLang="en-US" sz="2300">
              <a:solidFill>
                <a:schemeClr val="dk1"/>
              </a:solidFill>
              <a:effectLst/>
              <a:latin typeface="+mn-lt"/>
              <a:ea typeface="+mn-ea"/>
              <a:cs typeface="+mn-cs"/>
            </a:rPr>
            <a:t>入力シートにジャンプします</a:t>
          </a:r>
          <a:endParaRPr lang="ja-JP" altLang="ja-JP" sz="2300">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0</xdr:colOff>
      <xdr:row>1</xdr:row>
      <xdr:rowOff>0</xdr:rowOff>
    </xdr:from>
    <xdr:ext cx="5691188" cy="1621450"/>
    <xdr:sp macro="" textlink="">
      <xdr:nvSpPr>
        <xdr:cNvPr id="4" name="テキスト ボックス 3">
          <a:hlinkClick xmlns:r="http://schemas.openxmlformats.org/officeDocument/2006/relationships" r:id="rId1"/>
        </xdr:cNvPr>
        <xdr:cNvSpPr txBox="1"/>
      </xdr:nvSpPr>
      <xdr:spPr>
        <a:xfrm>
          <a:off x="7296150" y="204788"/>
          <a:ext cx="5691188"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100">
              <a:solidFill>
                <a:schemeClr val="dk1"/>
              </a:solidFill>
              <a:effectLst/>
              <a:latin typeface="+mn-lt"/>
              <a:ea typeface="+mn-ea"/>
              <a:cs typeface="+mn-cs"/>
            </a:rPr>
            <a:t>このシートは記入できません</a:t>
          </a:r>
          <a:endParaRPr lang="ja-JP" altLang="ja-JP" sz="2100">
            <a:effectLst/>
          </a:endParaRPr>
        </a:p>
        <a:p>
          <a:pPr algn="ctr"/>
          <a:r>
            <a:rPr kumimoji="1" lang="ja-JP" altLang="ja-JP" sz="2100">
              <a:solidFill>
                <a:schemeClr val="dk1"/>
              </a:solidFill>
              <a:effectLst/>
              <a:latin typeface="+mn-lt"/>
              <a:ea typeface="+mn-ea"/>
              <a:cs typeface="+mn-cs"/>
            </a:rPr>
            <a:t>記入は入力シートにお願いします</a:t>
          </a:r>
          <a:endParaRPr lang="ja-JP" altLang="ja-JP" sz="2100">
            <a:effectLst/>
          </a:endParaRPr>
        </a:p>
        <a:p>
          <a:pPr algn="ctr"/>
          <a:r>
            <a:rPr kumimoji="1" lang="ja-JP" altLang="en-US" sz="2100">
              <a:solidFill>
                <a:schemeClr val="dk1"/>
              </a:solidFill>
              <a:effectLst/>
              <a:latin typeface="+mn-lt"/>
              <a:ea typeface="+mn-ea"/>
              <a:cs typeface="+mn-cs"/>
            </a:rPr>
            <a:t>こちらを</a:t>
          </a:r>
          <a:r>
            <a:rPr kumimoji="1" lang="ja-JP" altLang="ja-JP" sz="2100">
              <a:solidFill>
                <a:schemeClr val="dk1"/>
              </a:solidFill>
              <a:effectLst/>
              <a:latin typeface="+mn-lt"/>
              <a:ea typeface="+mn-ea"/>
              <a:cs typeface="+mn-cs"/>
            </a:rPr>
            <a:t>クリックすると</a:t>
          </a:r>
          <a:r>
            <a:rPr kumimoji="1" lang="ja-JP" altLang="en-US" sz="2100">
              <a:solidFill>
                <a:schemeClr val="dk1"/>
              </a:solidFill>
              <a:effectLst/>
              <a:latin typeface="+mn-lt"/>
              <a:ea typeface="+mn-ea"/>
              <a:cs typeface="+mn-cs"/>
            </a:rPr>
            <a:t>入力シートにジャンプします</a:t>
          </a:r>
          <a:endParaRPr lang="ja-JP" altLang="ja-JP" sz="2100">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0</xdr:colOff>
      <xdr:row>3</xdr:row>
      <xdr:rowOff>7325</xdr:rowOff>
    </xdr:from>
    <xdr:ext cx="6362700" cy="1621450"/>
    <xdr:sp macro="" textlink="">
      <xdr:nvSpPr>
        <xdr:cNvPr id="4" name="テキスト ボックス 3">
          <a:hlinkClick xmlns:r="http://schemas.openxmlformats.org/officeDocument/2006/relationships" r:id="rId1"/>
        </xdr:cNvPr>
        <xdr:cNvSpPr txBox="1"/>
      </xdr:nvSpPr>
      <xdr:spPr>
        <a:xfrm>
          <a:off x="6815138" y="231163"/>
          <a:ext cx="6362700"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300">
              <a:solidFill>
                <a:schemeClr val="dk1"/>
              </a:solidFill>
              <a:effectLst/>
              <a:latin typeface="+mn-lt"/>
              <a:ea typeface="+mn-ea"/>
              <a:cs typeface="+mn-cs"/>
            </a:rPr>
            <a:t>このシートは記入できません</a:t>
          </a:r>
          <a:endParaRPr lang="ja-JP" altLang="ja-JP" sz="2300">
            <a:effectLst/>
          </a:endParaRPr>
        </a:p>
        <a:p>
          <a:pPr algn="ctr"/>
          <a:r>
            <a:rPr kumimoji="1" lang="ja-JP" altLang="ja-JP" sz="2300">
              <a:solidFill>
                <a:schemeClr val="dk1"/>
              </a:solidFill>
              <a:effectLst/>
              <a:latin typeface="+mn-lt"/>
              <a:ea typeface="+mn-ea"/>
              <a:cs typeface="+mn-cs"/>
            </a:rPr>
            <a:t>記入は入力シートにお願いします</a:t>
          </a:r>
          <a:endParaRPr lang="ja-JP" altLang="ja-JP" sz="2300">
            <a:effectLst/>
          </a:endParaRPr>
        </a:p>
        <a:p>
          <a:pPr algn="ctr"/>
          <a:r>
            <a:rPr kumimoji="1" lang="ja-JP" altLang="en-US" sz="2300">
              <a:solidFill>
                <a:schemeClr val="dk1"/>
              </a:solidFill>
              <a:effectLst/>
              <a:latin typeface="+mn-lt"/>
              <a:ea typeface="+mn-ea"/>
              <a:cs typeface="+mn-cs"/>
            </a:rPr>
            <a:t>こちらを</a:t>
          </a:r>
          <a:r>
            <a:rPr kumimoji="1" lang="ja-JP" altLang="ja-JP" sz="2300">
              <a:solidFill>
                <a:schemeClr val="dk1"/>
              </a:solidFill>
              <a:effectLst/>
              <a:latin typeface="+mn-lt"/>
              <a:ea typeface="+mn-ea"/>
              <a:cs typeface="+mn-cs"/>
            </a:rPr>
            <a:t>クリックすると</a:t>
          </a:r>
          <a:r>
            <a:rPr kumimoji="1" lang="ja-JP" altLang="en-US" sz="2300">
              <a:solidFill>
                <a:schemeClr val="dk1"/>
              </a:solidFill>
              <a:effectLst/>
              <a:latin typeface="+mn-lt"/>
              <a:ea typeface="+mn-ea"/>
              <a:cs typeface="+mn-cs"/>
            </a:rPr>
            <a:t>入力シートにジャンプします</a:t>
          </a:r>
          <a:endParaRPr lang="ja-JP" altLang="ja-JP" sz="2300">
            <a:effectLst/>
          </a:endParaRPr>
        </a:p>
      </xdr:txBody>
    </xdr:sp>
    <xdr:clientData/>
  </xdr:oneCellAnchor>
  <xdr:twoCellAnchor>
    <xdr:from>
      <xdr:col>9</xdr:col>
      <xdr:colOff>280987</xdr:colOff>
      <xdr:row>32</xdr:row>
      <xdr:rowOff>14287</xdr:rowOff>
    </xdr:from>
    <xdr:to>
      <xdr:col>9</xdr:col>
      <xdr:colOff>581025</xdr:colOff>
      <xdr:row>32</xdr:row>
      <xdr:rowOff>214312</xdr:rowOff>
    </xdr:to>
    <xdr:sp macro="" textlink="">
      <xdr:nvSpPr>
        <xdr:cNvPr id="2" name="正方形/長方形 1"/>
        <xdr:cNvSpPr/>
      </xdr:nvSpPr>
      <xdr:spPr>
        <a:xfrm>
          <a:off x="2933700" y="9601200"/>
          <a:ext cx="300038" cy="2000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06"/>
  <sheetViews>
    <sheetView view="pageBreakPreview" zoomScaleNormal="100" zoomScaleSheetLayoutView="100" workbookViewId="0">
      <selection activeCell="B33" sqref="B33"/>
    </sheetView>
  </sheetViews>
  <sheetFormatPr defaultColWidth="8.7890625" defaultRowHeight="12.75"/>
  <cols>
    <col min="1" max="1" width="22.20703125" style="71" bestFit="1" customWidth="1"/>
    <col min="2" max="2" width="90.578125" style="85" customWidth="1"/>
    <col min="3" max="3" width="8.7890625" style="71"/>
    <col min="4" max="4" width="18.3125" style="71" bestFit="1" customWidth="1"/>
    <col min="5" max="5" width="19.3125" style="71" bestFit="1" customWidth="1"/>
    <col min="6" max="16384" width="8.7890625" style="71"/>
  </cols>
  <sheetData>
    <row r="1" spans="1:2">
      <c r="A1" s="86" t="s">
        <v>149</v>
      </c>
    </row>
    <row r="2" spans="1:2">
      <c r="A2" s="86" t="s">
        <v>144</v>
      </c>
    </row>
    <row r="3" spans="1:2">
      <c r="A3" s="86" t="s">
        <v>124</v>
      </c>
    </row>
    <row r="4" spans="1:2">
      <c r="A4" s="86" t="s">
        <v>145</v>
      </c>
    </row>
    <row r="5" spans="1:2">
      <c r="A5" s="86" t="s">
        <v>146</v>
      </c>
    </row>
    <row r="6" spans="1:2">
      <c r="A6" s="71" t="s">
        <v>148</v>
      </c>
    </row>
    <row r="7" spans="1:2" s="46" customFormat="1" ht="16.149999999999999">
      <c r="A7" s="145" t="s">
        <v>165</v>
      </c>
      <c r="B7" s="146"/>
    </row>
    <row r="8" spans="1:2" s="46" customFormat="1" ht="16.149999999999999">
      <c r="A8" s="145" t="s">
        <v>167</v>
      </c>
      <c r="B8" s="146"/>
    </row>
    <row r="9" spans="1:2" s="46" customFormat="1" ht="16.149999999999999">
      <c r="A9" s="145" t="s">
        <v>168</v>
      </c>
      <c r="B9" s="146"/>
    </row>
    <row r="11" spans="1:2">
      <c r="A11" s="71" t="s">
        <v>125</v>
      </c>
    </row>
    <row r="12" spans="1:2">
      <c r="A12" s="71" t="s">
        <v>126</v>
      </c>
      <c r="B12" s="85" t="s">
        <v>127</v>
      </c>
    </row>
    <row r="13" spans="1:2">
      <c r="A13" s="71" t="s">
        <v>128</v>
      </c>
      <c r="B13" s="85" t="s">
        <v>129</v>
      </c>
    </row>
    <row r="14" spans="1:2">
      <c r="A14" s="71" t="s">
        <v>130</v>
      </c>
      <c r="B14" s="85" t="s">
        <v>131</v>
      </c>
    </row>
    <row r="15" spans="1:2">
      <c r="A15" s="71" t="s">
        <v>132</v>
      </c>
      <c r="B15" s="85" t="s">
        <v>133</v>
      </c>
    </row>
    <row r="16" spans="1:2">
      <c r="A16" s="71" t="s">
        <v>134</v>
      </c>
      <c r="B16" s="85" t="s">
        <v>166</v>
      </c>
    </row>
    <row r="17" spans="1:2">
      <c r="A17" s="71" t="s">
        <v>135</v>
      </c>
      <c r="B17" s="85" t="s">
        <v>136</v>
      </c>
    </row>
    <row r="20" spans="1:2">
      <c r="A20" s="71" t="s">
        <v>147</v>
      </c>
    </row>
    <row r="21" spans="1:2">
      <c r="A21" s="71" t="s">
        <v>137</v>
      </c>
      <c r="B21" s="85" t="s">
        <v>138</v>
      </c>
    </row>
    <row r="22" spans="1:2">
      <c r="A22" s="71" t="s">
        <v>139</v>
      </c>
      <c r="B22" s="85" t="s">
        <v>140</v>
      </c>
    </row>
    <row r="23" spans="1:2">
      <c r="A23" s="71" t="s">
        <v>206</v>
      </c>
      <c r="B23" s="85" t="str">
        <f>町名&amp;丁目&amp;住居番&amp;"番"&amp;住居号&amp;"号"</f>
        <v>選択してください選択してください数値を記入番数値を記入号</v>
      </c>
    </row>
    <row r="24" spans="1:2">
      <c r="A24" s="145" t="s">
        <v>174</v>
      </c>
      <c r="B24" s="146" t="s">
        <v>175</v>
      </c>
    </row>
    <row r="25" spans="1:2">
      <c r="A25" s="145"/>
      <c r="B25" s="146" t="s">
        <v>176</v>
      </c>
    </row>
    <row r="26" spans="1:2">
      <c r="A26" s="145"/>
      <c r="B26" s="146" t="s">
        <v>177</v>
      </c>
    </row>
    <row r="27" spans="1:2">
      <c r="A27" s="145"/>
      <c r="B27" s="146" t="s">
        <v>178</v>
      </c>
    </row>
    <row r="28" spans="1:2">
      <c r="A28" s="145"/>
      <c r="B28" s="146" t="s">
        <v>179</v>
      </c>
    </row>
    <row r="29" spans="1:2">
      <c r="A29" s="145"/>
      <c r="B29" s="146" t="s">
        <v>180</v>
      </c>
    </row>
    <row r="30" spans="1:2">
      <c r="A30" s="145"/>
      <c r="B30" s="146" t="s">
        <v>181</v>
      </c>
    </row>
    <row r="31" spans="1:2">
      <c r="A31" s="145" t="s">
        <v>182</v>
      </c>
      <c r="B31" s="146" t="s">
        <v>175</v>
      </c>
    </row>
    <row r="32" spans="1:2">
      <c r="A32" s="145"/>
      <c r="B32" s="146" t="s">
        <v>176</v>
      </c>
    </row>
    <row r="33" spans="1:2">
      <c r="A33" s="145"/>
      <c r="B33" s="146" t="s">
        <v>177</v>
      </c>
    </row>
    <row r="34" spans="1:2">
      <c r="A34" s="145"/>
      <c r="B34" s="146" t="s">
        <v>178</v>
      </c>
    </row>
    <row r="35" spans="1:2">
      <c r="A35" s="145"/>
      <c r="B35" s="146" t="s">
        <v>179</v>
      </c>
    </row>
    <row r="36" spans="1:2">
      <c r="A36" s="145" t="s">
        <v>183</v>
      </c>
      <c r="B36" s="146" t="s">
        <v>175</v>
      </c>
    </row>
    <row r="37" spans="1:2">
      <c r="A37" s="145"/>
      <c r="B37" s="146" t="s">
        <v>176</v>
      </c>
    </row>
    <row r="38" spans="1:2">
      <c r="A38" s="145"/>
      <c r="B38" s="146" t="s">
        <v>177</v>
      </c>
    </row>
    <row r="39" spans="1:2">
      <c r="A39" s="145"/>
      <c r="B39" s="146" t="s">
        <v>178</v>
      </c>
    </row>
    <row r="40" spans="1:2">
      <c r="A40" s="145" t="s">
        <v>184</v>
      </c>
      <c r="B40" s="146" t="s">
        <v>175</v>
      </c>
    </row>
    <row r="41" spans="1:2">
      <c r="A41" s="145"/>
      <c r="B41" s="146" t="s">
        <v>176</v>
      </c>
    </row>
    <row r="42" spans="1:2">
      <c r="A42" s="145"/>
      <c r="B42" s="146" t="s">
        <v>177</v>
      </c>
    </row>
    <row r="43" spans="1:2">
      <c r="A43" s="145" t="s">
        <v>185</v>
      </c>
      <c r="B43" s="146" t="s">
        <v>175</v>
      </c>
    </row>
    <row r="44" spans="1:2">
      <c r="A44" s="145"/>
      <c r="B44" s="146" t="s">
        <v>176</v>
      </c>
    </row>
    <row r="45" spans="1:2">
      <c r="A45" s="145"/>
      <c r="B45" s="146" t="s">
        <v>177</v>
      </c>
    </row>
    <row r="46" spans="1:2">
      <c r="A46" s="145" t="s">
        <v>186</v>
      </c>
      <c r="B46" s="146" t="s">
        <v>175</v>
      </c>
    </row>
    <row r="47" spans="1:2">
      <c r="A47" s="145"/>
      <c r="B47" s="146" t="s">
        <v>176</v>
      </c>
    </row>
    <row r="48" spans="1:2">
      <c r="A48" s="145"/>
      <c r="B48" s="146" t="s">
        <v>177</v>
      </c>
    </row>
    <row r="49" spans="1:2">
      <c r="A49" s="145"/>
      <c r="B49" s="146" t="s">
        <v>178</v>
      </c>
    </row>
    <row r="50" spans="1:2">
      <c r="A50" s="145" t="s">
        <v>187</v>
      </c>
      <c r="B50" s="146" t="s">
        <v>175</v>
      </c>
    </row>
    <row r="51" spans="1:2">
      <c r="A51" s="145"/>
      <c r="B51" s="146" t="s">
        <v>176</v>
      </c>
    </row>
    <row r="52" spans="1:2">
      <c r="A52" s="145"/>
      <c r="B52" s="146" t="s">
        <v>177</v>
      </c>
    </row>
    <row r="53" spans="1:2">
      <c r="A53" s="145"/>
      <c r="B53" s="146" t="s">
        <v>178</v>
      </c>
    </row>
    <row r="54" spans="1:2">
      <c r="A54" s="145"/>
      <c r="B54" s="146" t="s">
        <v>179</v>
      </c>
    </row>
    <row r="55" spans="1:2">
      <c r="A55" s="145" t="s">
        <v>188</v>
      </c>
      <c r="B55" s="146" t="s">
        <v>175</v>
      </c>
    </row>
    <row r="56" spans="1:2">
      <c r="A56" s="145"/>
      <c r="B56" s="146" t="s">
        <v>176</v>
      </c>
    </row>
    <row r="57" spans="1:2">
      <c r="A57" s="145"/>
      <c r="B57" s="146" t="s">
        <v>177</v>
      </c>
    </row>
    <row r="58" spans="1:2">
      <c r="A58" s="145"/>
      <c r="B58" s="146" t="s">
        <v>178</v>
      </c>
    </row>
    <row r="59" spans="1:2">
      <c r="A59" s="145" t="s">
        <v>189</v>
      </c>
      <c r="B59" s="146" t="s">
        <v>175</v>
      </c>
    </row>
    <row r="60" spans="1:2">
      <c r="A60" s="145"/>
      <c r="B60" s="146" t="s">
        <v>176</v>
      </c>
    </row>
    <row r="61" spans="1:2">
      <c r="A61" s="145"/>
      <c r="B61" s="146" t="s">
        <v>177</v>
      </c>
    </row>
    <row r="62" spans="1:2">
      <c r="A62" s="145"/>
      <c r="B62" s="146" t="s">
        <v>178</v>
      </c>
    </row>
    <row r="63" spans="1:2">
      <c r="A63" s="145"/>
      <c r="B63" s="146" t="s">
        <v>179</v>
      </c>
    </row>
    <row r="64" spans="1:2">
      <c r="A64" s="145" t="s">
        <v>190</v>
      </c>
      <c r="B64" s="146" t="s">
        <v>175</v>
      </c>
    </row>
    <row r="65" spans="1:2">
      <c r="A65" s="145"/>
      <c r="B65" s="146" t="s">
        <v>176</v>
      </c>
    </row>
    <row r="66" spans="1:2">
      <c r="A66" s="145"/>
      <c r="B66" s="146" t="s">
        <v>177</v>
      </c>
    </row>
    <row r="67" spans="1:2">
      <c r="A67" s="145"/>
      <c r="B67" s="146" t="s">
        <v>178</v>
      </c>
    </row>
    <row r="68" spans="1:2">
      <c r="A68" s="145" t="s">
        <v>191</v>
      </c>
      <c r="B68" s="146" t="s">
        <v>175</v>
      </c>
    </row>
    <row r="69" spans="1:2">
      <c r="A69" s="145"/>
      <c r="B69" s="146" t="s">
        <v>176</v>
      </c>
    </row>
    <row r="70" spans="1:2">
      <c r="A70" s="145"/>
      <c r="B70" s="146" t="s">
        <v>177</v>
      </c>
    </row>
    <row r="71" spans="1:2">
      <c r="A71" s="145"/>
      <c r="B71" s="146" t="s">
        <v>178</v>
      </c>
    </row>
    <row r="72" spans="1:2">
      <c r="A72" s="145" t="s">
        <v>192</v>
      </c>
      <c r="B72" s="146" t="s">
        <v>175</v>
      </c>
    </row>
    <row r="73" spans="1:2">
      <c r="A73" s="145"/>
      <c r="B73" s="146" t="s">
        <v>176</v>
      </c>
    </row>
    <row r="74" spans="1:2">
      <c r="A74" s="145"/>
      <c r="B74" s="146" t="s">
        <v>177</v>
      </c>
    </row>
    <row r="75" spans="1:2">
      <c r="A75" s="145" t="s">
        <v>193</v>
      </c>
      <c r="B75" s="146" t="s">
        <v>175</v>
      </c>
    </row>
    <row r="76" spans="1:2">
      <c r="A76" s="145"/>
      <c r="B76" s="146" t="s">
        <v>176</v>
      </c>
    </row>
    <row r="77" spans="1:2">
      <c r="A77" s="145"/>
      <c r="B77" s="146" t="s">
        <v>177</v>
      </c>
    </row>
    <row r="78" spans="1:2">
      <c r="A78" s="145" t="s">
        <v>194</v>
      </c>
      <c r="B78" s="146" t="s">
        <v>175</v>
      </c>
    </row>
    <row r="79" spans="1:2">
      <c r="A79" s="145"/>
      <c r="B79" s="146" t="s">
        <v>176</v>
      </c>
    </row>
    <row r="80" spans="1:2">
      <c r="A80" s="145"/>
      <c r="B80" s="146" t="s">
        <v>177</v>
      </c>
    </row>
    <row r="81" spans="1:2">
      <c r="A81" s="145"/>
      <c r="B81" s="146" t="s">
        <v>178</v>
      </c>
    </row>
    <row r="82" spans="1:2">
      <c r="A82" s="145"/>
      <c r="B82" s="146" t="s">
        <v>179</v>
      </c>
    </row>
    <row r="83" spans="1:2">
      <c r="A83" s="145" t="s">
        <v>195</v>
      </c>
      <c r="B83" s="146" t="s">
        <v>175</v>
      </c>
    </row>
    <row r="84" spans="1:2">
      <c r="A84" s="145"/>
      <c r="B84" s="146" t="s">
        <v>176</v>
      </c>
    </row>
    <row r="85" spans="1:2">
      <c r="A85" s="145"/>
      <c r="B85" s="146" t="s">
        <v>177</v>
      </c>
    </row>
    <row r="86" spans="1:2">
      <c r="A86" s="145"/>
      <c r="B86" s="146" t="s">
        <v>178</v>
      </c>
    </row>
    <row r="87" spans="1:2">
      <c r="A87" s="145"/>
      <c r="B87" s="146" t="s">
        <v>179</v>
      </c>
    </row>
    <row r="88" spans="1:2">
      <c r="A88" s="145"/>
      <c r="B88" s="146" t="s">
        <v>180</v>
      </c>
    </row>
    <row r="89" spans="1:2">
      <c r="A89" s="145" t="s">
        <v>196</v>
      </c>
      <c r="B89" s="146" t="s">
        <v>175</v>
      </c>
    </row>
    <row r="90" spans="1:2">
      <c r="A90" s="145"/>
      <c r="B90" s="146" t="s">
        <v>176</v>
      </c>
    </row>
    <row r="91" spans="1:2">
      <c r="A91" s="145"/>
      <c r="B91" s="146" t="s">
        <v>177</v>
      </c>
    </row>
    <row r="92" spans="1:2">
      <c r="A92" s="145"/>
      <c r="B92" s="146" t="s">
        <v>178</v>
      </c>
    </row>
    <row r="93" spans="1:2">
      <c r="A93" s="145"/>
      <c r="B93" s="146" t="s">
        <v>179</v>
      </c>
    </row>
    <row r="94" spans="1:2">
      <c r="A94" s="145"/>
      <c r="B94" s="146" t="s">
        <v>180</v>
      </c>
    </row>
    <row r="95" spans="1:2">
      <c r="A95" s="145" t="s">
        <v>197</v>
      </c>
      <c r="B95" s="146" t="s">
        <v>175</v>
      </c>
    </row>
    <row r="96" spans="1:2">
      <c r="A96" s="145"/>
      <c r="B96" s="146" t="s">
        <v>176</v>
      </c>
    </row>
    <row r="97" spans="1:2">
      <c r="A97" s="145"/>
      <c r="B97" s="146" t="s">
        <v>177</v>
      </c>
    </row>
    <row r="98" spans="1:2">
      <c r="A98" s="145"/>
      <c r="B98" s="146" t="s">
        <v>178</v>
      </c>
    </row>
    <row r="99" spans="1:2">
      <c r="A99" s="145" t="s">
        <v>198</v>
      </c>
      <c r="B99" s="146" t="s">
        <v>175</v>
      </c>
    </row>
    <row r="100" spans="1:2">
      <c r="A100" s="145"/>
      <c r="B100" s="146" t="s">
        <v>176</v>
      </c>
    </row>
    <row r="101" spans="1:2">
      <c r="A101" s="145"/>
      <c r="B101" s="146" t="s">
        <v>177</v>
      </c>
    </row>
    <row r="102" spans="1:2">
      <c r="A102" s="145" t="s">
        <v>199</v>
      </c>
      <c r="B102" s="146" t="s">
        <v>175</v>
      </c>
    </row>
    <row r="103" spans="1:2">
      <c r="A103" s="145"/>
      <c r="B103" s="146" t="s">
        <v>176</v>
      </c>
    </row>
    <row r="104" spans="1:2">
      <c r="A104" s="145"/>
      <c r="B104" s="146" t="s">
        <v>177</v>
      </c>
    </row>
    <row r="105" spans="1:2">
      <c r="A105" s="145" t="s">
        <v>200</v>
      </c>
      <c r="B105" s="146" t="s">
        <v>175</v>
      </c>
    </row>
    <row r="106" spans="1:2">
      <c r="A106" s="145"/>
      <c r="B106" s="146" t="s">
        <v>176</v>
      </c>
    </row>
  </sheetData>
  <phoneticPr fontId="6"/>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B119"/>
  <sheetViews>
    <sheetView showGridLines="0" showRowColHeaders="0" tabSelected="1" view="pageBreakPreview" zoomScale="116" zoomScaleNormal="100" zoomScaleSheetLayoutView="116" workbookViewId="0">
      <selection activeCell="F14" sqref="F14:I14"/>
    </sheetView>
  </sheetViews>
  <sheetFormatPr defaultColWidth="8.7890625" defaultRowHeight="12.75"/>
  <cols>
    <col min="1" max="1" width="2.89453125" style="71" customWidth="1"/>
    <col min="2" max="2" width="2.89453125" style="70" customWidth="1"/>
    <col min="3" max="4" width="2.89453125" style="71" customWidth="1"/>
    <col min="5" max="5" width="12.578125" style="71" customWidth="1"/>
    <col min="6" max="9" width="14.578125" style="71" customWidth="1"/>
    <col min="10" max="27" width="2.89453125" style="71" customWidth="1"/>
    <col min="28" max="16384" width="8.7890625" style="71"/>
  </cols>
  <sheetData>
    <row r="1" spans="1:10">
      <c r="A1" s="72"/>
      <c r="B1" s="73"/>
      <c r="C1" s="72"/>
      <c r="D1" s="72"/>
      <c r="E1" s="72"/>
      <c r="F1" s="72"/>
      <c r="G1" s="72"/>
      <c r="H1" s="72"/>
      <c r="I1" s="72"/>
      <c r="J1" s="72"/>
    </row>
    <row r="2" spans="1:10" ht="20.100000000000001" customHeight="1">
      <c r="A2" s="72"/>
      <c r="B2" s="167"/>
      <c r="C2" s="167"/>
      <c r="D2" s="168"/>
      <c r="E2" s="164" t="s">
        <v>210</v>
      </c>
      <c r="F2" s="163"/>
      <c r="G2" s="74"/>
      <c r="H2" s="74"/>
      <c r="I2" s="74"/>
      <c r="J2" s="72"/>
    </row>
    <row r="3" spans="1:10" ht="20.100000000000001" customHeight="1">
      <c r="A3" s="74"/>
      <c r="B3" s="75"/>
      <c r="C3" s="74"/>
      <c r="D3" s="74"/>
      <c r="E3" s="164" t="s">
        <v>212</v>
      </c>
      <c r="F3" s="163"/>
      <c r="G3" s="75"/>
      <c r="H3" s="75"/>
      <c r="I3" s="75"/>
      <c r="J3" s="72"/>
    </row>
    <row r="4" spans="1:10" ht="20.100000000000001" customHeight="1">
      <c r="A4" s="74"/>
      <c r="B4" s="75"/>
      <c r="C4" s="74"/>
      <c r="D4" s="74"/>
      <c r="E4" s="164" t="s">
        <v>211</v>
      </c>
      <c r="F4" s="163"/>
      <c r="G4" s="75"/>
      <c r="H4" s="75"/>
      <c r="I4" s="75"/>
      <c r="J4" s="72"/>
    </row>
    <row r="5" spans="1:10" ht="20.100000000000001" customHeight="1" thickBot="1">
      <c r="A5" s="80" t="s">
        <v>43</v>
      </c>
      <c r="B5" s="81" t="s">
        <v>44</v>
      </c>
      <c r="C5" s="80"/>
      <c r="D5" s="74"/>
      <c r="E5" s="74"/>
      <c r="F5" s="74"/>
      <c r="G5" s="74"/>
      <c r="H5" s="72"/>
      <c r="I5" s="72"/>
      <c r="J5" s="72"/>
    </row>
    <row r="6" spans="1:10" ht="20.100000000000001" customHeight="1" thickBot="1">
      <c r="A6" s="80"/>
      <c r="B6" s="82" t="s">
        <v>20</v>
      </c>
      <c r="C6" s="80" t="s">
        <v>19</v>
      </c>
      <c r="D6" s="74"/>
      <c r="E6" s="74"/>
      <c r="F6" s="187" t="s">
        <v>236</v>
      </c>
      <c r="G6" s="188"/>
      <c r="H6" s="189"/>
      <c r="I6" s="190"/>
      <c r="J6" s="72"/>
    </row>
    <row r="7" spans="1:10" ht="20.100000000000001" customHeight="1">
      <c r="A7" s="80"/>
      <c r="B7" s="83"/>
      <c r="C7" s="80"/>
      <c r="D7" s="74"/>
      <c r="E7" s="74"/>
      <c r="F7" s="74"/>
      <c r="G7" s="74"/>
      <c r="H7" s="72"/>
      <c r="I7" s="72"/>
      <c r="J7" s="72"/>
    </row>
    <row r="8" spans="1:10" ht="20.100000000000001" customHeight="1" thickBot="1">
      <c r="A8" s="80"/>
      <c r="B8" s="82" t="s">
        <v>18</v>
      </c>
      <c r="C8" s="80" t="s">
        <v>17</v>
      </c>
      <c r="D8" s="74"/>
      <c r="E8" s="74"/>
      <c r="F8" s="74"/>
      <c r="G8" s="74"/>
      <c r="H8" s="72"/>
      <c r="I8" s="72"/>
      <c r="J8" s="72"/>
    </row>
    <row r="9" spans="1:10" ht="20.100000000000001" customHeight="1" thickBot="1">
      <c r="A9" s="80"/>
      <c r="B9" s="83"/>
      <c r="C9" s="80"/>
      <c r="D9" s="74" t="s">
        <v>215</v>
      </c>
      <c r="E9" s="74"/>
      <c r="F9" s="172" t="s">
        <v>213</v>
      </c>
      <c r="G9" s="173"/>
      <c r="H9" s="173"/>
      <c r="I9" s="174"/>
      <c r="J9" s="72"/>
    </row>
    <row r="10" spans="1:10" ht="80" customHeight="1" thickBot="1">
      <c r="A10" s="80"/>
      <c r="B10" s="83"/>
      <c r="C10" s="80"/>
      <c r="D10" s="74"/>
      <c r="E10" s="74"/>
      <c r="F10" s="76"/>
      <c r="G10" s="76"/>
      <c r="H10" s="72"/>
      <c r="I10" s="72"/>
      <c r="J10" s="72"/>
    </row>
    <row r="11" spans="1:10" ht="20.100000000000001" customHeight="1">
      <c r="A11" s="80"/>
      <c r="B11" s="83"/>
      <c r="C11" s="80"/>
      <c r="D11" s="74" t="s">
        <v>216</v>
      </c>
      <c r="E11" s="74"/>
      <c r="F11" s="191" t="s">
        <v>214</v>
      </c>
      <c r="G11" s="192"/>
      <c r="H11" s="193"/>
      <c r="I11" s="194"/>
      <c r="J11" s="72"/>
    </row>
    <row r="12" spans="1:10" ht="20.100000000000001" customHeight="1" thickBot="1">
      <c r="A12" s="80"/>
      <c r="B12" s="83"/>
      <c r="C12" s="80"/>
      <c r="D12" s="74"/>
      <c r="E12" s="74"/>
      <c r="F12" s="195"/>
      <c r="G12" s="196"/>
      <c r="H12" s="197"/>
      <c r="I12" s="198"/>
      <c r="J12" s="72"/>
    </row>
    <row r="13" spans="1:10" ht="20.100000000000001" customHeight="1" thickBot="1">
      <c r="A13" s="80"/>
      <c r="B13" s="83"/>
      <c r="C13" s="80"/>
      <c r="D13" s="74"/>
      <c r="E13" s="74"/>
      <c r="F13" s="76"/>
      <c r="G13" s="76"/>
      <c r="H13" s="72"/>
      <c r="I13" s="72"/>
      <c r="J13" s="72"/>
    </row>
    <row r="14" spans="1:10" ht="20.100000000000001" customHeight="1" thickBot="1">
      <c r="A14" s="80"/>
      <c r="B14" s="82" t="s">
        <v>16</v>
      </c>
      <c r="C14" s="80" t="s">
        <v>143</v>
      </c>
      <c r="D14" s="74"/>
      <c r="E14" s="74"/>
      <c r="F14" s="204" t="s">
        <v>217</v>
      </c>
      <c r="G14" s="205"/>
      <c r="H14" s="205"/>
      <c r="I14" s="206"/>
      <c r="J14" s="72"/>
    </row>
    <row r="15" spans="1:10" ht="20.100000000000001" customHeight="1">
      <c r="A15" s="80"/>
      <c r="B15" s="83"/>
      <c r="C15" s="80"/>
      <c r="D15" s="74"/>
      <c r="E15" s="74"/>
      <c r="F15" s="74"/>
      <c r="G15" s="74"/>
      <c r="H15" s="72"/>
      <c r="I15" s="72"/>
      <c r="J15" s="72"/>
    </row>
    <row r="16" spans="1:10" ht="20.100000000000001" customHeight="1" thickBot="1">
      <c r="A16" s="80"/>
      <c r="B16" s="82" t="str">
        <f>IF(事業所の種別="工場","４．","")</f>
        <v/>
      </c>
      <c r="C16" s="80" t="str">
        <f>IF(事業所の種別="工場","認可番号・年月日","")</f>
        <v/>
      </c>
      <c r="D16" s="74"/>
      <c r="E16" s="74"/>
      <c r="F16" s="74"/>
      <c r="G16" s="74"/>
      <c r="H16" s="72"/>
      <c r="I16" s="72"/>
      <c r="J16" s="72"/>
    </row>
    <row r="17" spans="1:10" ht="20.100000000000001" customHeight="1" thickBot="1">
      <c r="A17" s="80"/>
      <c r="B17" s="83"/>
      <c r="C17" s="80"/>
      <c r="D17" s="74" t="str">
        <f>IF(事業所の種別="工場","認可番号","")</f>
        <v/>
      </c>
      <c r="E17" s="74"/>
      <c r="F17" s="199" t="str">
        <f>IF(事業所の種別="工場","認可番号を記入してください","")</f>
        <v/>
      </c>
      <c r="G17" s="200"/>
      <c r="H17" s="200"/>
      <c r="I17" s="201"/>
      <c r="J17" s="72"/>
    </row>
    <row r="18" spans="1:10" ht="40.049999999999997" customHeight="1" thickBot="1">
      <c r="A18" s="80"/>
      <c r="B18" s="83"/>
      <c r="C18" s="80"/>
      <c r="D18" s="74"/>
      <c r="E18" s="74"/>
      <c r="F18" s="91" t="str">
        <f>IF(事業所の種別="指定作業場","↑記入不要です",IF(AND(事業所の種別="工場",認可番号=""),"↑認可番号を区役所にお問い合わせください",""))</f>
        <v/>
      </c>
      <c r="G18" s="76"/>
      <c r="H18" s="72"/>
      <c r="I18" s="72"/>
      <c r="J18" s="72"/>
    </row>
    <row r="19" spans="1:10" ht="20.100000000000001" customHeight="1" thickBot="1">
      <c r="A19" s="80"/>
      <c r="B19" s="83"/>
      <c r="C19" s="80"/>
      <c r="D19" s="74" t="str">
        <f>IF(事業所の種別="工場","認可年月日","")</f>
        <v/>
      </c>
      <c r="E19" s="74"/>
      <c r="F19" s="169" t="str">
        <f>IF(事業所の種別="工場","認可年月日を記入してください","")</f>
        <v/>
      </c>
      <c r="G19" s="170"/>
      <c r="H19" s="170"/>
      <c r="I19" s="171"/>
      <c r="J19" s="72"/>
    </row>
    <row r="20" spans="1:10" ht="20.100000000000001" customHeight="1">
      <c r="A20" s="80"/>
      <c r="B20" s="83"/>
      <c r="C20" s="80"/>
      <c r="D20" s="74"/>
      <c r="E20" s="74"/>
      <c r="F20" s="90" t="str">
        <f>IF(事業所の種別="工場",IF(認可年月日="","↑認可年月日を区役所にお問い合わせください",""),"")</f>
        <v/>
      </c>
      <c r="G20" s="74"/>
      <c r="H20" s="72"/>
      <c r="I20" s="72"/>
      <c r="J20" s="72"/>
    </row>
    <row r="21" spans="1:10" ht="20.100000000000001" customHeight="1">
      <c r="A21" s="80"/>
      <c r="B21" s="82" t="s">
        <v>15</v>
      </c>
      <c r="C21" s="80" t="s">
        <v>141</v>
      </c>
      <c r="D21" s="74"/>
      <c r="E21" s="74"/>
      <c r="F21" s="74"/>
      <c r="G21" s="74"/>
      <c r="H21" s="72"/>
      <c r="I21" s="72"/>
      <c r="J21" s="72"/>
    </row>
    <row r="22" spans="1:10" ht="40.049999999999997" customHeight="1" thickBot="1">
      <c r="A22" s="80"/>
      <c r="B22" s="83"/>
      <c r="C22" s="80"/>
      <c r="D22" s="74"/>
      <c r="E22" s="74"/>
      <c r="F22" s="90" t="str">
        <f>IF(認可年月日="","↑認可年月日を区役所にお問い合わせください","")</f>
        <v>↑認可年月日を区役所にお問い合わせください</v>
      </c>
      <c r="G22" s="74"/>
      <c r="H22" s="72"/>
      <c r="I22" s="72"/>
      <c r="J22" s="72"/>
    </row>
    <row r="23" spans="1:10" ht="20.100000000000001" customHeight="1" thickBot="1">
      <c r="A23" s="80"/>
      <c r="B23" s="83"/>
      <c r="C23" s="80"/>
      <c r="D23" s="74" t="s">
        <v>218</v>
      </c>
      <c r="E23" s="74"/>
      <c r="F23" s="172" t="s">
        <v>219</v>
      </c>
      <c r="G23" s="202"/>
      <c r="H23" s="202"/>
      <c r="I23" s="203"/>
      <c r="J23" s="72"/>
    </row>
    <row r="24" spans="1:10" ht="20.100000000000001" customHeight="1">
      <c r="A24" s="80"/>
      <c r="B24" s="83"/>
      <c r="C24" s="80"/>
      <c r="D24" s="74"/>
      <c r="E24" s="74"/>
      <c r="F24" s="90" t="str">
        <f>IF(認可年月日="","↑認可年月日を区役所にお問い合わせください","")</f>
        <v>↑認可年月日を区役所にお問い合わせください</v>
      </c>
      <c r="G24" s="74"/>
      <c r="H24" s="72"/>
      <c r="I24" s="72"/>
      <c r="J24" s="72"/>
    </row>
    <row r="25" spans="1:10" ht="20.100000000000001" customHeight="1" thickBot="1">
      <c r="A25" s="80"/>
      <c r="B25" s="83"/>
      <c r="C25" s="80"/>
      <c r="D25" s="74"/>
      <c r="E25" s="74"/>
      <c r="F25" s="149" t="s">
        <v>201</v>
      </c>
      <c r="G25" s="149" t="s">
        <v>237</v>
      </c>
      <c r="H25" s="149" t="s">
        <v>202</v>
      </c>
      <c r="I25" s="149" t="s">
        <v>203</v>
      </c>
      <c r="J25" s="72"/>
    </row>
    <row r="26" spans="1:10" ht="20.100000000000001" customHeight="1" thickBot="1">
      <c r="A26" s="80"/>
      <c r="B26" s="83"/>
      <c r="C26" s="80"/>
      <c r="D26" s="74" t="s">
        <v>142</v>
      </c>
      <c r="E26" s="74"/>
      <c r="F26" s="150" t="s">
        <v>204</v>
      </c>
      <c r="G26" s="150" t="s">
        <v>204</v>
      </c>
      <c r="H26" s="151" t="s">
        <v>205</v>
      </c>
      <c r="I26" s="152" t="s">
        <v>205</v>
      </c>
      <c r="J26" s="72"/>
    </row>
    <row r="27" spans="1:10" ht="20.100000000000001" customHeight="1">
      <c r="A27" s="80"/>
      <c r="B27" s="83"/>
      <c r="C27" s="80"/>
      <c r="D27" s="74"/>
      <c r="E27" s="74"/>
      <c r="F27" s="76"/>
      <c r="G27" s="76"/>
      <c r="H27" s="72"/>
      <c r="I27" s="72"/>
      <c r="J27" s="72"/>
    </row>
    <row r="28" spans="1:10" ht="20.100000000000001" customHeight="1">
      <c r="A28" s="80" t="s">
        <v>45</v>
      </c>
      <c r="B28" s="80" t="s">
        <v>46</v>
      </c>
      <c r="C28" s="80"/>
      <c r="D28" s="74"/>
      <c r="E28" s="74"/>
      <c r="F28" s="76"/>
      <c r="G28" s="76"/>
      <c r="H28" s="72"/>
      <c r="I28" s="72"/>
      <c r="J28" s="72"/>
    </row>
    <row r="29" spans="1:10" ht="20.100000000000001" customHeight="1" thickBot="1">
      <c r="A29" s="80"/>
      <c r="B29" s="82" t="s">
        <v>21</v>
      </c>
      <c r="C29" s="80" t="s">
        <v>118</v>
      </c>
      <c r="D29" s="74"/>
      <c r="E29" s="74"/>
      <c r="F29" s="74"/>
      <c r="G29" s="74"/>
      <c r="H29" s="72"/>
      <c r="I29" s="72"/>
      <c r="J29" s="72"/>
    </row>
    <row r="30" spans="1:10" ht="20.100000000000001" customHeight="1" thickBot="1">
      <c r="A30" s="80"/>
      <c r="B30" s="83"/>
      <c r="C30" s="80"/>
      <c r="D30" s="74" t="s">
        <v>25</v>
      </c>
      <c r="E30" s="75"/>
      <c r="F30" s="172" t="s">
        <v>220</v>
      </c>
      <c r="G30" s="173"/>
      <c r="H30" s="173"/>
      <c r="I30" s="174"/>
      <c r="J30" s="72"/>
    </row>
    <row r="31" spans="1:10" ht="40.049999999999997" customHeight="1" thickBot="1">
      <c r="A31" s="80"/>
      <c r="B31" s="83"/>
      <c r="C31" s="80"/>
      <c r="D31" s="74"/>
      <c r="E31" s="74"/>
      <c r="F31" s="76"/>
      <c r="G31" s="76"/>
      <c r="H31" s="72"/>
      <c r="I31" s="72"/>
      <c r="J31" s="72"/>
    </row>
    <row r="32" spans="1:10" ht="20.100000000000001" customHeight="1" thickBot="1">
      <c r="A32" s="80"/>
      <c r="B32" s="83"/>
      <c r="C32" s="80"/>
      <c r="D32" s="74" t="s">
        <v>26</v>
      </c>
      <c r="E32" s="75"/>
      <c r="F32" s="172" t="s">
        <v>221</v>
      </c>
      <c r="G32" s="173"/>
      <c r="H32" s="173"/>
      <c r="I32" s="174"/>
      <c r="J32" s="72"/>
    </row>
    <row r="33" spans="1:28" ht="40.049999999999997" customHeight="1" thickBot="1">
      <c r="A33" s="80"/>
      <c r="B33" s="83"/>
      <c r="C33" s="80"/>
      <c r="D33" s="74"/>
      <c r="E33" s="74"/>
      <c r="F33" s="76"/>
      <c r="G33" s="76"/>
      <c r="H33" s="72"/>
      <c r="I33" s="72"/>
      <c r="J33" s="72"/>
    </row>
    <row r="34" spans="1:28" ht="20.100000000000001" customHeight="1" thickBot="1">
      <c r="A34" s="80"/>
      <c r="B34" s="83"/>
      <c r="C34" s="80"/>
      <c r="D34" s="74" t="s">
        <v>27</v>
      </c>
      <c r="E34" s="74"/>
      <c r="F34" s="169" t="s">
        <v>222</v>
      </c>
      <c r="G34" s="170"/>
      <c r="H34" s="170"/>
      <c r="I34" s="171"/>
      <c r="J34" s="72"/>
    </row>
    <row r="35" spans="1:28" ht="40.049999999999997" customHeight="1" thickBot="1">
      <c r="A35" s="80"/>
      <c r="B35" s="83"/>
      <c r="C35" s="80"/>
      <c r="D35" s="74"/>
      <c r="E35" s="74"/>
      <c r="F35" s="74"/>
      <c r="G35" s="74"/>
      <c r="H35" s="72"/>
      <c r="I35" s="72"/>
      <c r="J35" s="72"/>
    </row>
    <row r="36" spans="1:28" ht="20.100000000000001" customHeight="1" thickBot="1">
      <c r="A36" s="80"/>
      <c r="B36" s="83"/>
      <c r="C36" s="80"/>
      <c r="D36" s="74" t="s">
        <v>28</v>
      </c>
      <c r="E36" s="74"/>
      <c r="F36" s="172" t="s">
        <v>223</v>
      </c>
      <c r="G36" s="173"/>
      <c r="H36" s="173"/>
      <c r="I36" s="174"/>
      <c r="J36" s="72"/>
      <c r="N36" s="87"/>
      <c r="P36" s="87"/>
    </row>
    <row r="37" spans="1:28" ht="20.100000000000001" customHeight="1" thickBot="1">
      <c r="A37" s="80"/>
      <c r="B37" s="83"/>
      <c r="C37" s="80"/>
      <c r="D37" s="74"/>
      <c r="E37" s="74"/>
      <c r="F37" s="74"/>
      <c r="G37" s="74"/>
      <c r="H37" s="72"/>
      <c r="I37" s="72"/>
      <c r="J37" s="72"/>
      <c r="P37" s="89"/>
    </row>
    <row r="38" spans="1:28" ht="80" customHeight="1" thickTop="1" thickBot="1">
      <c r="A38" s="80"/>
      <c r="B38" s="83"/>
      <c r="C38" s="80"/>
      <c r="D38" s="74"/>
      <c r="E38" s="74"/>
      <c r="F38" s="178" t="str">
        <f>HYPERLINK("mailto:"&amp;環境保全課メールアドレス&amp;"?subject="&amp;事業所の種別&amp;"氏名等変更届出書（"&amp;事業場所在地&amp;"）&amp;body="&amp;事業所の種別&amp;"氏名等変更届出書に資料を添えて提出する。%0a"&amp;届出者氏名,"氏名等変更届出書をメールで提出するには、こちらをクリックしてください。"&amp;CHAR(10)&amp;"メールが立ち上がるので"&amp;CHAR(10)&amp;"・氏名等変更届出書"&amp;CHAR(10)&amp;"を添付し、送信してください。")</f>
        <v>氏名等変更届出書をメールで提出するには、こちらをクリックしてください。
メールが立ち上がるので
・氏名等変更届出書
を添付し、送信してください。</v>
      </c>
      <c r="G38" s="179"/>
      <c r="H38" s="179"/>
      <c r="I38" s="180"/>
      <c r="J38" s="72"/>
      <c r="K38" s="154"/>
      <c r="L38" s="154"/>
      <c r="M38" s="154"/>
      <c r="N38" s="154"/>
      <c r="O38" s="154"/>
      <c r="P38" s="154"/>
      <c r="Q38" s="154"/>
      <c r="R38" s="154"/>
      <c r="S38" s="154"/>
      <c r="T38" s="154"/>
      <c r="U38" s="154"/>
      <c r="V38" s="154"/>
      <c r="W38" s="154"/>
      <c r="X38" s="154"/>
      <c r="Y38" s="154"/>
    </row>
    <row r="39" spans="1:28" ht="20.100000000000001" customHeight="1" thickTop="1">
      <c r="A39" s="80"/>
      <c r="B39" s="83"/>
      <c r="C39" s="80"/>
      <c r="D39" s="74"/>
      <c r="E39" s="74"/>
      <c r="F39" s="74"/>
      <c r="G39" s="74"/>
      <c r="H39" s="72"/>
      <c r="I39" s="72"/>
      <c r="J39" s="72"/>
      <c r="P39" s="89"/>
    </row>
    <row r="40" spans="1:28" ht="20.100000000000001" customHeight="1" thickBot="1">
      <c r="A40" s="80"/>
      <c r="B40" s="82" t="s">
        <v>18</v>
      </c>
      <c r="C40" s="80" t="s">
        <v>42</v>
      </c>
      <c r="D40" s="72"/>
      <c r="E40" s="72"/>
      <c r="F40" s="72"/>
      <c r="G40" s="72"/>
      <c r="H40" s="72"/>
      <c r="I40" s="72"/>
      <c r="J40" s="72"/>
    </row>
    <row r="41" spans="1:28" ht="20.100000000000001" customHeight="1" thickBot="1">
      <c r="A41" s="80"/>
      <c r="B41" s="82"/>
      <c r="C41" s="80"/>
      <c r="D41" s="74" t="s">
        <v>39</v>
      </c>
      <c r="E41" s="74"/>
      <c r="F41" s="169" t="s">
        <v>224</v>
      </c>
      <c r="G41" s="170"/>
      <c r="H41" s="170"/>
      <c r="I41" s="171"/>
      <c r="J41" s="72"/>
      <c r="AB41" s="165"/>
    </row>
    <row r="42" spans="1:28" ht="20.100000000000001" customHeight="1">
      <c r="A42" s="80"/>
      <c r="B42" s="82"/>
      <c r="C42" s="80"/>
      <c r="D42" s="74"/>
      <c r="E42" s="74"/>
      <c r="F42" s="74" t="str">
        <f>IF(廃止年月日&lt;DATE(2001,10,1),"↑公的に廃業した日を証明できる書類を提出時に添えてください","")</f>
        <v/>
      </c>
      <c r="G42" s="74"/>
      <c r="H42" s="72"/>
      <c r="I42" s="72"/>
      <c r="J42" s="72"/>
    </row>
    <row r="43" spans="1:28" ht="40.049999999999997" customHeight="1" thickBot="1">
      <c r="A43" s="80"/>
      <c r="B43" s="83"/>
      <c r="C43" s="80"/>
      <c r="D43" s="74"/>
      <c r="E43" s="74"/>
      <c r="F43" s="74"/>
      <c r="G43" s="74"/>
      <c r="H43" s="72"/>
      <c r="I43" s="72"/>
      <c r="J43" s="72"/>
      <c r="M43" s="155"/>
      <c r="P43" s="89"/>
    </row>
    <row r="44" spans="1:28" ht="20.100000000000001" customHeight="1" thickBot="1">
      <c r="A44" s="80"/>
      <c r="B44" s="82"/>
      <c r="C44" s="80"/>
      <c r="D44" s="74" t="s">
        <v>40</v>
      </c>
      <c r="E44" s="74"/>
      <c r="F44" s="172" t="s">
        <v>204</v>
      </c>
      <c r="G44" s="173"/>
      <c r="H44" s="173"/>
      <c r="I44" s="174"/>
      <c r="J44" s="72"/>
    </row>
    <row r="45" spans="1:28" ht="40.049999999999997" customHeight="1" thickBot="1">
      <c r="A45" s="80"/>
      <c r="B45" s="82"/>
      <c r="C45" s="80"/>
      <c r="D45" s="72"/>
      <c r="E45" s="72"/>
      <c r="F45" s="72"/>
      <c r="G45" s="72"/>
      <c r="H45" s="72"/>
      <c r="I45" s="72"/>
      <c r="J45" s="72"/>
    </row>
    <row r="46" spans="1:28" ht="20.100000000000001" customHeight="1" thickBot="1">
      <c r="A46" s="80"/>
      <c r="B46" s="82"/>
      <c r="C46" s="80"/>
      <c r="D46" s="74" t="s">
        <v>41</v>
      </c>
      <c r="E46" s="74"/>
      <c r="F46" s="172" t="str">
        <f>IF(廃止の理由="移転","移転先の住所を記入してください","記入不要")</f>
        <v>記入不要</v>
      </c>
      <c r="G46" s="173"/>
      <c r="H46" s="173"/>
      <c r="I46" s="174"/>
      <c r="J46" s="72"/>
    </row>
    <row r="47" spans="1:28" ht="20.100000000000001" customHeight="1" thickBot="1">
      <c r="A47" s="80"/>
      <c r="B47" s="83"/>
      <c r="C47" s="80"/>
      <c r="D47" s="74"/>
      <c r="E47" s="74"/>
      <c r="F47" s="90" t="str">
        <f>IF(AND(廃止の理由="移転による",移転先の住所=""),"↑移転先の住所を記載してください","")</f>
        <v/>
      </c>
      <c r="G47" s="74"/>
      <c r="H47" s="72"/>
      <c r="I47" s="72"/>
      <c r="J47" s="72"/>
    </row>
    <row r="48" spans="1:28" ht="20.100000000000001" customHeight="1" thickTop="1" thickBot="1">
      <c r="A48" s="80"/>
      <c r="B48" s="83"/>
      <c r="C48" s="80"/>
      <c r="D48" s="74" t="str">
        <f>IF(AND(F48="",F49=""),"","添付資料")</f>
        <v>添付資料</v>
      </c>
      <c r="E48" s="74"/>
      <c r="F48" s="157" t="str">
        <f>IF(廃止年月日&lt;DATE(2001,10,1),"選択","")</f>
        <v/>
      </c>
      <c r="G48" s="156" t="str">
        <f>IF(廃止年月日&lt;DATE(2001,10,1),"公的に廃業した日が証明できる書類","")</f>
        <v/>
      </c>
      <c r="H48" s="72"/>
      <c r="I48" s="72"/>
      <c r="J48" s="72"/>
    </row>
    <row r="49" spans="1:10" ht="20.100000000000001" customHeight="1" thickTop="1" thickBot="1">
      <c r="A49" s="80"/>
      <c r="B49" s="83"/>
      <c r="C49" s="80"/>
      <c r="D49" s="74"/>
      <c r="E49" s="74"/>
      <c r="F49" s="157" t="str">
        <f>IF(廃止年月日="日付を記入してください","",IF(AND(廃止年月日&lt;DATE(2001,10,1),F48="済"),"","選択"))</f>
        <v>選択</v>
      </c>
      <c r="G49" s="153" t="str">
        <f>IF(廃止年月日="日付を記入してください","",IF(AND(廃止年月日&lt;DATE(2001,10,1),F48="済"),"","有害物質取扱報告書"))</f>
        <v>有害物質取扱報告書</v>
      </c>
      <c r="H49" s="72"/>
      <c r="I49" s="72"/>
      <c r="J49" s="72"/>
    </row>
    <row r="50" spans="1:10" ht="20.100000000000001" customHeight="1" thickTop="1" thickBot="1">
      <c r="A50" s="80"/>
      <c r="B50" s="83"/>
      <c r="C50" s="80"/>
      <c r="D50" s="74"/>
      <c r="E50" s="74"/>
      <c r="F50" s="90" t="str">
        <f>IF(AND(廃止の理由="移転による",移転先の住所=""),"↑移転先の住所を記載してください","")</f>
        <v/>
      </c>
      <c r="G50" s="74"/>
      <c r="H50" s="72"/>
      <c r="I50" s="72"/>
      <c r="J50" s="72"/>
    </row>
    <row r="51" spans="1:10" ht="80" customHeight="1" thickTop="1" thickBot="1">
      <c r="A51" s="80"/>
      <c r="B51" s="83"/>
      <c r="C51" s="80"/>
      <c r="D51" s="74"/>
      <c r="E51" s="74"/>
      <c r="F51" s="175" t="str">
        <f>HYPERLINK("mailto:"&amp;環境保全課メールアドレス&amp;"?subject="&amp;事業所の種別&amp;"廃止届出書（"&amp;事業場所在地&amp;"）&amp;body="&amp;事業所の種別&amp;"廃止届出書に資料を添えて提出する。%0a"&amp;届出者氏名,"廃止届出書をメールで提出するには、こちらをクリックしてください。"&amp;CHAR(10)&amp;"メールが立ち上がるので"&amp;CHAR(10)&amp;"・廃止届出書"&amp;CHAR(10)&amp;"に資料を添付し、送信してください。")</f>
        <v>廃止届出書をメールで提出するには、こちらをクリックしてください。
メールが立ち上がるので
・廃止届出書
に資料を添付し、送信してください。</v>
      </c>
      <c r="G51" s="176"/>
      <c r="H51" s="176"/>
      <c r="I51" s="177"/>
      <c r="J51" s="72"/>
    </row>
    <row r="52" spans="1:10" ht="20.100000000000001" customHeight="1" thickTop="1">
      <c r="A52" s="80"/>
      <c r="B52" s="82"/>
      <c r="C52" s="80"/>
      <c r="D52" s="72"/>
      <c r="E52" s="72"/>
      <c r="F52" s="72"/>
      <c r="G52" s="72"/>
      <c r="H52" s="72"/>
      <c r="I52" s="72"/>
      <c r="J52" s="72"/>
    </row>
    <row r="53" spans="1:10" ht="20.100000000000001" customHeight="1">
      <c r="A53" s="80"/>
      <c r="B53" s="82" t="s">
        <v>163</v>
      </c>
      <c r="C53" s="80" t="s">
        <v>110</v>
      </c>
      <c r="D53" s="72"/>
      <c r="E53" s="72"/>
      <c r="F53" s="72"/>
      <c r="G53" s="72"/>
      <c r="H53" s="72"/>
      <c r="I53" s="72"/>
      <c r="J53" s="72"/>
    </row>
    <row r="54" spans="1:10" ht="20.100000000000001" customHeight="1" thickBot="1">
      <c r="A54" s="80"/>
      <c r="B54" s="82"/>
      <c r="C54" s="80"/>
      <c r="D54" s="74" t="s">
        <v>111</v>
      </c>
      <c r="E54" s="74"/>
      <c r="F54" s="72"/>
      <c r="G54" s="72"/>
      <c r="H54" s="72"/>
      <c r="I54" s="72"/>
      <c r="J54" s="72"/>
    </row>
    <row r="55" spans="1:10" ht="20.100000000000001" customHeight="1" thickBot="1">
      <c r="A55" s="80"/>
      <c r="B55" s="82"/>
      <c r="C55" s="80"/>
      <c r="D55" s="74"/>
      <c r="E55" s="74" t="s">
        <v>76</v>
      </c>
      <c r="F55" s="72"/>
      <c r="G55" s="72"/>
      <c r="H55" s="166" t="s">
        <v>121</v>
      </c>
      <c r="I55" s="72"/>
      <c r="J55" s="72"/>
    </row>
    <row r="56" spans="1:10" ht="20.100000000000001" customHeight="1" thickBot="1">
      <c r="A56" s="80"/>
      <c r="B56" s="82"/>
      <c r="C56" s="80"/>
      <c r="D56" s="74"/>
      <c r="E56" s="74" t="s">
        <v>77</v>
      </c>
      <c r="F56" s="72"/>
      <c r="G56" s="72"/>
      <c r="H56" s="166" t="s">
        <v>121</v>
      </c>
      <c r="I56" s="72"/>
      <c r="J56" s="72"/>
    </row>
    <row r="57" spans="1:10" ht="20.100000000000001" customHeight="1" thickBot="1">
      <c r="A57" s="80"/>
      <c r="B57" s="82"/>
      <c r="C57" s="80"/>
      <c r="D57" s="74"/>
      <c r="E57" s="74" t="s">
        <v>78</v>
      </c>
      <c r="F57" s="72"/>
      <c r="G57" s="72"/>
      <c r="H57" s="166" t="s">
        <v>121</v>
      </c>
      <c r="I57" s="72"/>
      <c r="J57" s="72"/>
    </row>
    <row r="58" spans="1:10" ht="20.100000000000001" customHeight="1" thickBot="1">
      <c r="A58" s="80"/>
      <c r="B58" s="82"/>
      <c r="C58" s="80"/>
      <c r="D58" s="74"/>
      <c r="E58" s="74" t="s">
        <v>79</v>
      </c>
      <c r="F58" s="72"/>
      <c r="G58" s="72"/>
      <c r="H58" s="166" t="s">
        <v>120</v>
      </c>
      <c r="I58" s="72"/>
      <c r="J58" s="72"/>
    </row>
    <row r="59" spans="1:10" ht="20.100000000000001" customHeight="1" thickBot="1">
      <c r="A59" s="80"/>
      <c r="B59" s="82"/>
      <c r="C59" s="80"/>
      <c r="D59" s="74"/>
      <c r="E59" s="74" t="s">
        <v>80</v>
      </c>
      <c r="F59" s="72"/>
      <c r="G59" s="72"/>
      <c r="H59" s="166" t="s">
        <v>121</v>
      </c>
      <c r="I59" s="72"/>
      <c r="J59" s="72"/>
    </row>
    <row r="60" spans="1:10" ht="20.100000000000001" customHeight="1" thickBot="1">
      <c r="A60" s="80"/>
      <c r="B60" s="82"/>
      <c r="C60" s="80"/>
      <c r="D60" s="74"/>
      <c r="E60" s="74" t="s">
        <v>81</v>
      </c>
      <c r="F60" s="72"/>
      <c r="G60" s="72"/>
      <c r="H60" s="166" t="s">
        <v>121</v>
      </c>
      <c r="I60" s="72"/>
      <c r="J60" s="72"/>
    </row>
    <row r="61" spans="1:10" ht="20.100000000000001" customHeight="1" thickBot="1">
      <c r="A61" s="80"/>
      <c r="B61" s="82"/>
      <c r="C61" s="80"/>
      <c r="D61" s="74"/>
      <c r="E61" s="74" t="s">
        <v>82</v>
      </c>
      <c r="F61" s="72"/>
      <c r="G61" s="72"/>
      <c r="H61" s="166" t="s">
        <v>121</v>
      </c>
      <c r="I61" s="72"/>
      <c r="J61" s="72"/>
    </row>
    <row r="62" spans="1:10" ht="20.100000000000001" customHeight="1" thickBot="1">
      <c r="A62" s="80"/>
      <c r="B62" s="82"/>
      <c r="C62" s="80"/>
      <c r="D62" s="74"/>
      <c r="E62" s="74" t="s">
        <v>83</v>
      </c>
      <c r="F62" s="72"/>
      <c r="G62" s="72"/>
      <c r="H62" s="166" t="s">
        <v>121</v>
      </c>
      <c r="I62" s="72"/>
      <c r="J62" s="72"/>
    </row>
    <row r="63" spans="1:10" ht="20.100000000000001" customHeight="1" thickBot="1">
      <c r="A63" s="80"/>
      <c r="B63" s="82"/>
      <c r="C63" s="80"/>
      <c r="D63" s="74"/>
      <c r="E63" s="74" t="s">
        <v>84</v>
      </c>
      <c r="F63" s="72"/>
      <c r="G63" s="72"/>
      <c r="H63" s="166" t="s">
        <v>121</v>
      </c>
      <c r="I63" s="72"/>
      <c r="J63" s="72"/>
    </row>
    <row r="64" spans="1:10" ht="20.100000000000001" customHeight="1" thickBot="1">
      <c r="A64" s="80"/>
      <c r="B64" s="82"/>
      <c r="C64" s="80"/>
      <c r="D64" s="74"/>
      <c r="E64" s="74" t="s">
        <v>85</v>
      </c>
      <c r="F64" s="72"/>
      <c r="G64" s="72"/>
      <c r="H64" s="166" t="s">
        <v>121</v>
      </c>
      <c r="I64" s="72"/>
      <c r="J64" s="72"/>
    </row>
    <row r="65" spans="1:10" ht="20.100000000000001" customHeight="1" thickBot="1">
      <c r="A65" s="80"/>
      <c r="B65" s="82"/>
      <c r="C65" s="80"/>
      <c r="D65" s="74"/>
      <c r="E65" s="74" t="s">
        <v>86</v>
      </c>
      <c r="F65" s="72"/>
      <c r="G65" s="72"/>
      <c r="H65" s="166" t="s">
        <v>169</v>
      </c>
      <c r="I65" s="72"/>
      <c r="J65" s="72"/>
    </row>
    <row r="66" spans="1:10" ht="20.100000000000001" customHeight="1" thickBot="1">
      <c r="A66" s="80"/>
      <c r="B66" s="82"/>
      <c r="C66" s="80"/>
      <c r="D66" s="74"/>
      <c r="E66" s="74" t="s">
        <v>87</v>
      </c>
      <c r="F66" s="72"/>
      <c r="G66" s="72"/>
      <c r="H66" s="166" t="s">
        <v>121</v>
      </c>
      <c r="I66" s="72"/>
      <c r="J66" s="72"/>
    </row>
    <row r="67" spans="1:10" ht="20.100000000000001" customHeight="1" thickBot="1">
      <c r="A67" s="80"/>
      <c r="B67" s="82"/>
      <c r="C67" s="80"/>
      <c r="D67" s="74"/>
      <c r="E67" s="74" t="s">
        <v>88</v>
      </c>
      <c r="F67" s="72"/>
      <c r="G67" s="72"/>
      <c r="H67" s="166" t="s">
        <v>121</v>
      </c>
      <c r="I67" s="72"/>
      <c r="J67" s="72"/>
    </row>
    <row r="68" spans="1:10" ht="20.100000000000001" customHeight="1" thickBot="1">
      <c r="A68" s="80"/>
      <c r="B68" s="82"/>
      <c r="C68" s="80"/>
      <c r="D68" s="74"/>
      <c r="E68" s="74" t="s">
        <v>89</v>
      </c>
      <c r="F68" s="72"/>
      <c r="G68" s="72"/>
      <c r="H68" s="166" t="s">
        <v>121</v>
      </c>
      <c r="I68" s="72"/>
      <c r="J68" s="72"/>
    </row>
    <row r="69" spans="1:10" ht="20.100000000000001" customHeight="1" thickBot="1">
      <c r="A69" s="80"/>
      <c r="B69" s="82"/>
      <c r="C69" s="80"/>
      <c r="D69" s="74"/>
      <c r="E69" s="74" t="s">
        <v>90</v>
      </c>
      <c r="F69" s="72"/>
      <c r="G69" s="72"/>
      <c r="H69" s="166" t="s">
        <v>121</v>
      </c>
      <c r="I69" s="72"/>
      <c r="J69" s="72"/>
    </row>
    <row r="70" spans="1:10" ht="20.100000000000001" customHeight="1" thickBot="1">
      <c r="A70" s="80"/>
      <c r="B70" s="82"/>
      <c r="C70" s="80"/>
      <c r="D70" s="74"/>
      <c r="E70" s="74" t="s">
        <v>91</v>
      </c>
      <c r="F70" s="72"/>
      <c r="G70" s="72"/>
      <c r="H70" s="166" t="s">
        <v>121</v>
      </c>
      <c r="I70" s="72"/>
      <c r="J70" s="72"/>
    </row>
    <row r="71" spans="1:10" ht="20.100000000000001" customHeight="1" thickBot="1">
      <c r="A71" s="80"/>
      <c r="B71" s="82"/>
      <c r="C71" s="80"/>
      <c r="D71" s="74"/>
      <c r="E71" s="74" t="s">
        <v>92</v>
      </c>
      <c r="F71" s="72"/>
      <c r="G71" s="72"/>
      <c r="H71" s="166" t="s">
        <v>121</v>
      </c>
      <c r="I71" s="72"/>
      <c r="J71" s="72"/>
    </row>
    <row r="72" spans="1:10" ht="20.100000000000001" customHeight="1" thickBot="1">
      <c r="A72" s="80"/>
      <c r="B72" s="82"/>
      <c r="C72" s="80"/>
      <c r="D72" s="74"/>
      <c r="E72" s="74" t="s">
        <v>93</v>
      </c>
      <c r="F72" s="72"/>
      <c r="G72" s="72"/>
      <c r="H72" s="166" t="s">
        <v>121</v>
      </c>
      <c r="I72" s="72"/>
      <c r="J72" s="72"/>
    </row>
    <row r="73" spans="1:10" ht="20.100000000000001" customHeight="1" thickBot="1">
      <c r="A73" s="80"/>
      <c r="B73" s="82"/>
      <c r="C73" s="80"/>
      <c r="D73" s="74"/>
      <c r="E73" s="74" t="s">
        <v>94</v>
      </c>
      <c r="F73" s="72"/>
      <c r="G73" s="72"/>
      <c r="H73" s="166" t="s">
        <v>121</v>
      </c>
      <c r="I73" s="72"/>
      <c r="J73" s="72"/>
    </row>
    <row r="74" spans="1:10" ht="20.100000000000001" customHeight="1" thickBot="1">
      <c r="A74" s="80"/>
      <c r="B74" s="82"/>
      <c r="C74" s="80"/>
      <c r="D74" s="74"/>
      <c r="E74" s="74" t="s">
        <v>95</v>
      </c>
      <c r="F74" s="72"/>
      <c r="G74" s="72"/>
      <c r="H74" s="166" t="s">
        <v>121</v>
      </c>
      <c r="I74" s="72"/>
      <c r="J74" s="72"/>
    </row>
    <row r="75" spans="1:10" ht="20.100000000000001" customHeight="1" thickBot="1">
      <c r="A75" s="80"/>
      <c r="B75" s="82"/>
      <c r="C75" s="80"/>
      <c r="D75" s="74"/>
      <c r="E75" s="74" t="s">
        <v>96</v>
      </c>
      <c r="F75" s="72"/>
      <c r="G75" s="72"/>
      <c r="H75" s="166" t="s">
        <v>121</v>
      </c>
      <c r="I75" s="72"/>
      <c r="J75" s="72"/>
    </row>
    <row r="76" spans="1:10" ht="20.100000000000001" customHeight="1" thickBot="1">
      <c r="A76" s="80"/>
      <c r="B76" s="82"/>
      <c r="C76" s="80"/>
      <c r="D76" s="74"/>
      <c r="E76" s="74" t="s">
        <v>97</v>
      </c>
      <c r="F76" s="72"/>
      <c r="G76" s="72"/>
      <c r="H76" s="166" t="s">
        <v>121</v>
      </c>
      <c r="I76" s="72"/>
      <c r="J76" s="72"/>
    </row>
    <row r="77" spans="1:10" ht="20.100000000000001" customHeight="1" thickBot="1">
      <c r="A77" s="80"/>
      <c r="B77" s="82"/>
      <c r="C77" s="80"/>
      <c r="D77" s="74"/>
      <c r="E77" s="74" t="s">
        <v>98</v>
      </c>
      <c r="F77" s="72"/>
      <c r="G77" s="72"/>
      <c r="H77" s="166" t="s">
        <v>121</v>
      </c>
      <c r="I77" s="72"/>
      <c r="J77" s="72"/>
    </row>
    <row r="78" spans="1:10" ht="20.100000000000001" customHeight="1" thickBot="1">
      <c r="A78" s="80"/>
      <c r="B78" s="82"/>
      <c r="C78" s="80"/>
      <c r="D78" s="74"/>
      <c r="E78" s="74" t="s">
        <v>99</v>
      </c>
      <c r="F78" s="72"/>
      <c r="G78" s="72"/>
      <c r="H78" s="166" t="s">
        <v>121</v>
      </c>
      <c r="I78" s="72"/>
      <c r="J78" s="72"/>
    </row>
    <row r="79" spans="1:10" ht="20.100000000000001" customHeight="1" thickBot="1">
      <c r="A79" s="80"/>
      <c r="B79" s="82"/>
      <c r="C79" s="80"/>
      <c r="D79" s="74"/>
      <c r="E79" s="74" t="s">
        <v>100</v>
      </c>
      <c r="F79" s="72"/>
      <c r="G79" s="72"/>
      <c r="H79" s="166" t="s">
        <v>121</v>
      </c>
      <c r="I79" s="72"/>
      <c r="J79" s="72"/>
    </row>
    <row r="80" spans="1:10" ht="20.100000000000001" customHeight="1" thickBot="1">
      <c r="A80" s="80"/>
      <c r="B80" s="82"/>
      <c r="C80" s="80"/>
      <c r="D80" s="74"/>
      <c r="E80" s="74" t="s">
        <v>101</v>
      </c>
      <c r="F80" s="72"/>
      <c r="G80" s="72"/>
      <c r="H80" s="166" t="s">
        <v>121</v>
      </c>
      <c r="I80" s="72"/>
      <c r="J80" s="72"/>
    </row>
    <row r="81" spans="1:10" ht="80" customHeight="1" thickBot="1">
      <c r="A81" s="80"/>
      <c r="B81" s="82"/>
      <c r="C81" s="80"/>
      <c r="D81" s="74"/>
      <c r="E81" s="74"/>
      <c r="F81" s="72"/>
      <c r="G81" s="72"/>
      <c r="H81" s="72"/>
      <c r="I81" s="72"/>
      <c r="J81" s="72"/>
    </row>
    <row r="82" spans="1:10" ht="60" customHeight="1" thickBot="1">
      <c r="A82" s="80"/>
      <c r="B82" s="82"/>
      <c r="C82" s="80"/>
      <c r="D82" s="160" t="s">
        <v>115</v>
      </c>
      <c r="E82" s="74"/>
      <c r="F82" s="183" t="s">
        <v>225</v>
      </c>
      <c r="G82" s="184"/>
      <c r="H82" s="185"/>
      <c r="I82" s="186"/>
      <c r="J82" s="72"/>
    </row>
    <row r="83" spans="1:10" ht="20.100000000000001" customHeight="1">
      <c r="A83" s="80"/>
      <c r="B83" s="82"/>
      <c r="C83" s="80"/>
      <c r="D83" s="72"/>
      <c r="E83" s="72"/>
      <c r="F83" s="72"/>
      <c r="G83" s="72"/>
      <c r="H83" s="72"/>
      <c r="I83" s="72"/>
      <c r="J83" s="72"/>
    </row>
    <row r="84" spans="1:10" ht="20.100000000000001" customHeight="1" thickBot="1">
      <c r="A84" s="80"/>
      <c r="B84" s="82"/>
      <c r="C84" s="80"/>
      <c r="D84" s="74" t="s">
        <v>113</v>
      </c>
      <c r="E84" s="74"/>
      <c r="F84" s="72"/>
      <c r="G84" s="72"/>
      <c r="H84" s="72"/>
      <c r="I84" s="72"/>
      <c r="J84" s="72"/>
    </row>
    <row r="85" spans="1:10" ht="20.100000000000001" customHeight="1" thickBot="1">
      <c r="A85" s="80"/>
      <c r="B85" s="82"/>
      <c r="C85" s="80"/>
      <c r="D85" s="74"/>
      <c r="E85" s="74" t="s">
        <v>226</v>
      </c>
      <c r="F85" s="172" t="s">
        <v>228</v>
      </c>
      <c r="G85" s="173"/>
      <c r="H85" s="181"/>
      <c r="I85" s="182"/>
      <c r="J85" s="72"/>
    </row>
    <row r="86" spans="1:10" ht="40.049999999999997" customHeight="1" thickBot="1">
      <c r="A86" s="80"/>
      <c r="B86" s="82"/>
      <c r="C86" s="80"/>
      <c r="D86" s="74"/>
      <c r="E86" s="74"/>
      <c r="F86" s="72"/>
      <c r="G86" s="72"/>
      <c r="H86" s="72"/>
      <c r="I86" s="72"/>
      <c r="J86" s="72"/>
    </row>
    <row r="87" spans="1:10" ht="20.100000000000001" customHeight="1" thickBot="1">
      <c r="A87" s="80"/>
      <c r="B87" s="82"/>
      <c r="C87" s="80"/>
      <c r="D87" s="74"/>
      <c r="E87" s="74" t="s">
        <v>227</v>
      </c>
      <c r="F87" s="172" t="s">
        <v>229</v>
      </c>
      <c r="G87" s="173"/>
      <c r="H87" s="181"/>
      <c r="I87" s="182"/>
      <c r="J87" s="72"/>
    </row>
    <row r="88" spans="1:10" ht="40.049999999999997" customHeight="1" thickBot="1">
      <c r="A88" s="80"/>
      <c r="B88" s="82"/>
      <c r="C88" s="80"/>
      <c r="D88" s="74"/>
      <c r="E88" s="74"/>
      <c r="F88" s="72"/>
      <c r="G88" s="72"/>
      <c r="H88" s="72"/>
      <c r="I88" s="72"/>
      <c r="J88" s="72"/>
    </row>
    <row r="89" spans="1:10" ht="20.100000000000001" customHeight="1" thickBot="1">
      <c r="A89" s="80"/>
      <c r="B89" s="82"/>
      <c r="C89" s="80"/>
      <c r="D89" s="74"/>
      <c r="E89" s="74" t="s">
        <v>102</v>
      </c>
      <c r="F89" s="172" t="s">
        <v>230</v>
      </c>
      <c r="G89" s="173"/>
      <c r="H89" s="181"/>
      <c r="I89" s="182"/>
      <c r="J89" s="72"/>
    </row>
    <row r="90" spans="1:10" ht="40.049999999999997" customHeight="1" thickBot="1">
      <c r="A90" s="80"/>
      <c r="B90" s="82"/>
      <c r="C90" s="80"/>
      <c r="D90" s="74"/>
      <c r="E90" s="74"/>
      <c r="F90" s="72"/>
      <c r="G90" s="72"/>
      <c r="H90" s="72"/>
      <c r="I90" s="72"/>
      <c r="J90" s="72"/>
    </row>
    <row r="91" spans="1:10" ht="19.5" customHeight="1" thickBot="1">
      <c r="A91" s="80"/>
      <c r="B91" s="82"/>
      <c r="C91" s="80"/>
      <c r="D91" s="74"/>
      <c r="E91" s="158" t="s">
        <v>112</v>
      </c>
      <c r="F91" s="172" t="s">
        <v>231</v>
      </c>
      <c r="G91" s="173"/>
      <c r="H91" s="181"/>
      <c r="I91" s="182"/>
      <c r="J91" s="72"/>
    </row>
    <row r="92" spans="1:10" ht="40.049999999999997" customHeight="1" thickBot="1">
      <c r="A92" s="80"/>
      <c r="B92" s="82"/>
      <c r="C92" s="80"/>
      <c r="D92" s="74"/>
      <c r="E92" s="74"/>
      <c r="F92" s="72"/>
      <c r="G92" s="72"/>
      <c r="H92" s="72"/>
      <c r="I92" s="72"/>
      <c r="J92" s="72"/>
    </row>
    <row r="93" spans="1:10" ht="20.100000000000001" customHeight="1" thickBot="1">
      <c r="A93" s="80"/>
      <c r="B93" s="82"/>
      <c r="C93" s="80"/>
      <c r="D93" s="74"/>
      <c r="E93" s="159" t="s">
        <v>208</v>
      </c>
      <c r="F93" s="172" t="s">
        <v>232</v>
      </c>
      <c r="G93" s="173"/>
      <c r="H93" s="181"/>
      <c r="I93" s="182"/>
      <c r="J93" s="72"/>
    </row>
    <row r="94" spans="1:10" ht="20.100000000000001" customHeight="1">
      <c r="A94" s="80"/>
      <c r="B94" s="82"/>
      <c r="C94" s="80"/>
      <c r="D94" s="72"/>
      <c r="E94" s="72"/>
      <c r="F94" s="72"/>
      <c r="G94" s="72"/>
      <c r="H94" s="72"/>
      <c r="I94" s="72"/>
      <c r="J94" s="72"/>
    </row>
    <row r="95" spans="1:10" ht="20.100000000000001" customHeight="1" thickBot="1">
      <c r="A95" s="80"/>
      <c r="B95" s="82" t="s">
        <v>164</v>
      </c>
      <c r="C95" s="80" t="s">
        <v>62</v>
      </c>
      <c r="D95" s="72"/>
      <c r="E95" s="72"/>
      <c r="F95" s="72"/>
      <c r="G95" s="72"/>
      <c r="H95" s="72"/>
      <c r="I95" s="72"/>
      <c r="J95" s="72"/>
    </row>
    <row r="96" spans="1:10" ht="20.100000000000001" customHeight="1" thickBot="1">
      <c r="A96" s="80"/>
      <c r="B96" s="82"/>
      <c r="C96" s="80"/>
      <c r="D96" s="74" t="s">
        <v>63</v>
      </c>
      <c r="E96" s="74"/>
      <c r="F96" s="169" t="s">
        <v>233</v>
      </c>
      <c r="G96" s="170"/>
      <c r="H96" s="170"/>
      <c r="I96" s="171"/>
      <c r="J96" s="72"/>
    </row>
    <row r="97" spans="1:10" ht="20.100000000000001" customHeight="1">
      <c r="A97" s="80"/>
      <c r="B97" s="82"/>
      <c r="C97" s="80"/>
      <c r="D97" s="74"/>
      <c r="E97" s="74"/>
      <c r="F97" s="74"/>
      <c r="G97" s="74"/>
      <c r="H97" s="72"/>
      <c r="I97" s="72"/>
      <c r="J97" s="72"/>
    </row>
    <row r="98" spans="1:10" ht="20.100000000000001" customHeight="1" thickBot="1">
      <c r="A98" s="80"/>
      <c r="B98" s="82"/>
      <c r="C98" s="80"/>
      <c r="D98" s="74" t="s">
        <v>64</v>
      </c>
      <c r="E98" s="74"/>
      <c r="F98" s="72"/>
      <c r="G98" s="72"/>
      <c r="H98" s="72"/>
      <c r="I98" s="72"/>
      <c r="J98" s="72"/>
    </row>
    <row r="99" spans="1:10" ht="20.100000000000001" customHeight="1" thickBot="1">
      <c r="A99" s="80"/>
      <c r="B99" s="82"/>
      <c r="C99" s="80"/>
      <c r="D99" s="74"/>
      <c r="E99" s="74" t="s">
        <v>66</v>
      </c>
      <c r="F99" s="172" t="s">
        <v>234</v>
      </c>
      <c r="G99" s="173"/>
      <c r="H99" s="181"/>
      <c r="I99" s="182"/>
      <c r="J99" s="72"/>
    </row>
    <row r="100" spans="1:10" ht="40.049999999999997" customHeight="1" thickBot="1">
      <c r="A100" s="80"/>
      <c r="B100" s="82"/>
      <c r="C100" s="80"/>
      <c r="D100" s="74"/>
      <c r="E100" s="74"/>
      <c r="F100" s="72"/>
      <c r="G100" s="72"/>
      <c r="H100" s="72"/>
      <c r="I100" s="72"/>
      <c r="J100" s="72"/>
    </row>
    <row r="101" spans="1:10" ht="20.100000000000001" customHeight="1" thickBot="1">
      <c r="A101" s="80"/>
      <c r="B101" s="82"/>
      <c r="C101" s="80"/>
      <c r="D101" s="74"/>
      <c r="E101" s="74" t="s">
        <v>65</v>
      </c>
      <c r="F101" s="172" t="s">
        <v>235</v>
      </c>
      <c r="G101" s="173"/>
      <c r="H101" s="181"/>
      <c r="I101" s="182"/>
      <c r="J101" s="72"/>
    </row>
    <row r="102" spans="1:10" ht="20" customHeight="1" thickBot="1">
      <c r="A102" s="80"/>
      <c r="B102" s="82"/>
      <c r="C102" s="80"/>
      <c r="D102" s="74"/>
      <c r="E102" s="74"/>
      <c r="F102" s="72"/>
      <c r="G102" s="72"/>
      <c r="H102" s="72"/>
      <c r="I102" s="72"/>
      <c r="J102" s="72"/>
    </row>
    <row r="103" spans="1:10" ht="20.100000000000001" customHeight="1" thickBot="1">
      <c r="A103" s="80"/>
      <c r="B103" s="82"/>
      <c r="C103" s="80"/>
      <c r="D103" s="74"/>
      <c r="E103" s="74" t="s">
        <v>53</v>
      </c>
      <c r="F103" s="172" t="s">
        <v>204</v>
      </c>
      <c r="G103" s="173"/>
      <c r="H103" s="173"/>
      <c r="I103" s="174"/>
      <c r="J103" s="72"/>
    </row>
    <row r="104" spans="1:10" ht="20.100000000000001" customHeight="1" thickBot="1">
      <c r="A104" s="80"/>
      <c r="B104" s="83"/>
      <c r="C104" s="80"/>
      <c r="D104" s="74"/>
      <c r="E104" s="74"/>
      <c r="F104" s="74"/>
      <c r="G104" s="74"/>
      <c r="H104" s="72"/>
      <c r="I104" s="72"/>
      <c r="J104" s="72"/>
    </row>
    <row r="105" spans="1:10" ht="20.100000000000001" customHeight="1" thickBot="1">
      <c r="A105" s="80"/>
      <c r="B105" s="83"/>
      <c r="C105" s="80"/>
      <c r="D105" s="74"/>
      <c r="E105" s="74" t="s">
        <v>209</v>
      </c>
      <c r="F105" s="161" t="s">
        <v>207</v>
      </c>
      <c r="G105" s="162" t="str">
        <f>IF(OR(承継の原因="１ 譲受け",承継の原因="３ 相続",承継の原因="４ 合併",承継の原因="５ 分割"),"登記簿謄本の写し等",IF(承継の原因="２ 借受け","賃貸借契約書の写し等","承継を証明する書類の写し"))</f>
        <v>承継を証明する書類の写し</v>
      </c>
      <c r="H105" s="72"/>
      <c r="I105" s="72"/>
      <c r="J105" s="72"/>
    </row>
    <row r="106" spans="1:10" ht="20.100000000000001" customHeight="1" thickBot="1">
      <c r="A106" s="80"/>
      <c r="B106" s="83"/>
      <c r="C106" s="80"/>
      <c r="D106" s="74"/>
      <c r="E106" s="74"/>
      <c r="F106" s="74"/>
      <c r="G106" s="74"/>
      <c r="H106" s="72"/>
      <c r="I106" s="72"/>
      <c r="J106" s="72"/>
    </row>
    <row r="107" spans="1:10" ht="80" customHeight="1" thickTop="1" thickBot="1">
      <c r="A107" s="80"/>
      <c r="B107" s="83"/>
      <c r="C107" s="80"/>
      <c r="D107" s="74"/>
      <c r="E107" s="74"/>
      <c r="F107" s="175" t="str">
        <f>HYPERLINK("mailto:"&amp;環境保全課メールアドレス&amp;"?subject="&amp;事業所の種別&amp;"承継届出書（"&amp;事業場所在地&amp;"）"&amp;"&amp;body="&amp;事業所の種別&amp;"承継届出書に資料を添えて提出する。%0a"&amp;届出者氏名,"承継届出書をメールで提出するには、こちらをクリックしてください。"&amp;CHAR(10)&amp;"メールが立ち上がるので"&amp;CHAR(10)&amp;"・承継届出書"&amp;CHAR(10)&amp;"に資料を添付し、送信してください。")</f>
        <v>承継届出書をメールで提出するには、こちらをクリックしてください。
メールが立ち上がるので
・承継届出書
に資料を添付し、送信してください。</v>
      </c>
      <c r="G107" s="176"/>
      <c r="H107" s="176"/>
      <c r="I107" s="177"/>
      <c r="J107" s="72"/>
    </row>
    <row r="108" spans="1:10" s="77" customFormat="1" ht="20.100000000000001" customHeight="1" thickTop="1">
      <c r="A108" s="84"/>
      <c r="B108" s="84"/>
      <c r="C108" s="84"/>
      <c r="D108" s="78"/>
      <c r="E108" s="78"/>
      <c r="F108" s="78"/>
      <c r="G108" s="78"/>
      <c r="H108" s="78"/>
      <c r="I108" s="78"/>
      <c r="J108" s="78"/>
    </row>
    <row r="109" spans="1:10" s="77" customFormat="1" ht="20.100000000000001" customHeight="1">
      <c r="B109" s="79"/>
    </row>
    <row r="110" spans="1:10" s="77" customFormat="1" ht="20.100000000000001" customHeight="1">
      <c r="B110" s="79"/>
    </row>
    <row r="111" spans="1:10" s="77" customFormat="1" ht="20.100000000000001" customHeight="1">
      <c r="B111" s="79"/>
    </row>
    <row r="112" spans="1:10" s="77" customFormat="1" ht="20.100000000000001" customHeight="1">
      <c r="B112" s="79"/>
    </row>
    <row r="113" spans="2:2" s="77" customFormat="1" ht="20.100000000000001" customHeight="1">
      <c r="B113" s="79"/>
    </row>
    <row r="114" spans="2:2" s="77" customFormat="1" ht="20.100000000000001" customHeight="1">
      <c r="B114" s="79"/>
    </row>
    <row r="115" spans="2:2" s="77" customFormat="1" ht="20.100000000000001" customHeight="1">
      <c r="B115" s="79"/>
    </row>
    <row r="116" spans="2:2" s="77" customFormat="1" ht="20.100000000000001" customHeight="1">
      <c r="B116" s="79"/>
    </row>
    <row r="117" spans="2:2" s="77" customFormat="1" ht="20.100000000000001" customHeight="1">
      <c r="B117" s="79"/>
    </row>
    <row r="118" spans="2:2" s="77" customFormat="1" ht="20.100000000000001" customHeight="1">
      <c r="B118" s="79"/>
    </row>
    <row r="119" spans="2:2" s="77" customFormat="1" ht="20.100000000000001" customHeight="1">
      <c r="B119" s="79"/>
    </row>
  </sheetData>
  <sheetProtection password="C744" sheet="1" objects="1" scenarios="1"/>
  <mergeCells count="28">
    <mergeCell ref="F51:I51"/>
    <mergeCell ref="F6:I6"/>
    <mergeCell ref="F34:I34"/>
    <mergeCell ref="F41:I41"/>
    <mergeCell ref="F32:I32"/>
    <mergeCell ref="F9:I9"/>
    <mergeCell ref="F11:I12"/>
    <mergeCell ref="F17:I17"/>
    <mergeCell ref="F19:I19"/>
    <mergeCell ref="F23:I23"/>
    <mergeCell ref="F30:I30"/>
    <mergeCell ref="F14:I14"/>
    <mergeCell ref="B2:D2"/>
    <mergeCell ref="F96:I96"/>
    <mergeCell ref="F103:I103"/>
    <mergeCell ref="F107:I107"/>
    <mergeCell ref="F38:I38"/>
    <mergeCell ref="F36:I36"/>
    <mergeCell ref="F44:I44"/>
    <mergeCell ref="F46:I46"/>
    <mergeCell ref="F99:I99"/>
    <mergeCell ref="F101:I101"/>
    <mergeCell ref="F82:I82"/>
    <mergeCell ref="F93:I93"/>
    <mergeCell ref="F85:I85"/>
    <mergeCell ref="F87:I87"/>
    <mergeCell ref="F89:I89"/>
    <mergeCell ref="F91:I91"/>
  </mergeCells>
  <phoneticPr fontId="6"/>
  <conditionalFormatting sqref="F26">
    <cfRule type="cellIs" dxfId="65" priority="82" operator="equal">
      <formula>""</formula>
    </cfRule>
    <cfRule type="cellIs" dxfId="64" priority="83" operator="equal">
      <formula>"選択してください"</formula>
    </cfRule>
  </conditionalFormatting>
  <conditionalFormatting sqref="H26">
    <cfRule type="expression" dxfId="63" priority="78">
      <formula>H26=""</formula>
    </cfRule>
    <cfRule type="expression" dxfId="62" priority="79">
      <formula>H26="数値を記入"</formula>
    </cfRule>
  </conditionalFormatting>
  <conditionalFormatting sqref="I26">
    <cfRule type="expression" dxfId="61" priority="76">
      <formula>I26=""</formula>
    </cfRule>
    <cfRule type="expression" dxfId="60" priority="77">
      <formula>I26="数値を記入"</formula>
    </cfRule>
  </conditionalFormatting>
  <conditionalFormatting sqref="F11">
    <cfRule type="containsBlanks" dxfId="59" priority="91">
      <formula>LEN(TRIM(F11))=0</formula>
    </cfRule>
    <cfRule type="cellIs" dxfId="58" priority="68" operator="equal">
      <formula>"届出者氏名を記入してください"</formula>
    </cfRule>
  </conditionalFormatting>
  <conditionalFormatting sqref="F14">
    <cfRule type="containsBlanks" dxfId="57" priority="88">
      <formula>LEN(TRIM(F14))=0</formula>
    </cfRule>
    <cfRule type="cellIs" dxfId="56" priority="75" operator="equal">
      <formula>"事業場の種別を選択してください"</formula>
    </cfRule>
  </conditionalFormatting>
  <conditionalFormatting sqref="F17:I17">
    <cfRule type="cellIs" dxfId="55" priority="66" operator="equal">
      <formula>"認可番号を記入してください"</formula>
    </cfRule>
    <cfRule type="expression" dxfId="54" priority="13">
      <formula>$F$14&lt;&gt;"工場"</formula>
    </cfRule>
  </conditionalFormatting>
  <conditionalFormatting sqref="F19:I19">
    <cfRule type="cellIs" dxfId="53" priority="65" operator="equal">
      <formula>"認可年月日を記入してください"</formula>
    </cfRule>
    <cfRule type="containsBlanks" dxfId="52" priority="4">
      <formula>LEN(TRIM(F19))=0</formula>
    </cfRule>
    <cfRule type="expression" dxfId="0" priority="1">
      <formula>$F$14&lt;&gt;"工場"</formula>
    </cfRule>
  </conditionalFormatting>
  <conditionalFormatting sqref="F30">
    <cfRule type="containsBlanks" dxfId="51" priority="93">
      <formula>LEN(TRIM(F30))=0</formula>
    </cfRule>
    <cfRule type="cellIs" dxfId="50" priority="62" operator="equal">
      <formula>"変更前の事項を記入してください"</formula>
    </cfRule>
  </conditionalFormatting>
  <conditionalFormatting sqref="F32">
    <cfRule type="containsBlanks" dxfId="49" priority="94">
      <formula>LEN(TRIM(F32))=0</formula>
    </cfRule>
    <cfRule type="cellIs" dxfId="48" priority="60" operator="equal">
      <formula>"変更後の事項を記入してください"</formula>
    </cfRule>
  </conditionalFormatting>
  <conditionalFormatting sqref="F23">
    <cfRule type="containsBlanks" dxfId="47" priority="92">
      <formula>LEN(TRIM(F23))=0</formula>
    </cfRule>
    <cfRule type="cellIs" dxfId="46" priority="64" operator="equal">
      <formula>"工場（指定作業場）の名称を記入してください"</formula>
    </cfRule>
  </conditionalFormatting>
  <conditionalFormatting sqref="F34">
    <cfRule type="cellIs" dxfId="45" priority="58" operator="equal">
      <formula>"変更年月日を記入してください"</formula>
    </cfRule>
  </conditionalFormatting>
  <conditionalFormatting sqref="F34:I34">
    <cfRule type="containsBlanks" dxfId="44" priority="95">
      <formula>LEN(TRIM(F34))=0</formula>
    </cfRule>
  </conditionalFormatting>
  <conditionalFormatting sqref="F36">
    <cfRule type="containsBlanks" dxfId="43" priority="96">
      <formula>LEN(TRIM(F36))=0</formula>
    </cfRule>
    <cfRule type="cellIs" dxfId="42" priority="56" operator="equal">
      <formula>"変更の理由を記入してください"</formula>
    </cfRule>
  </conditionalFormatting>
  <conditionalFormatting sqref="F41">
    <cfRule type="cellIs" dxfId="41" priority="53" operator="equal">
      <formula>"廃止年月日を記入してください"</formula>
    </cfRule>
    <cfRule type="cellIs" dxfId="40" priority="54" operator="equal">
      <formula>""""""</formula>
    </cfRule>
  </conditionalFormatting>
  <conditionalFormatting sqref="F44">
    <cfRule type="cellIs" dxfId="39" priority="51" operator="equal">
      <formula>""</formula>
    </cfRule>
    <cfRule type="cellIs" dxfId="38" priority="52" operator="equal">
      <formula>"選択してください"</formula>
    </cfRule>
  </conditionalFormatting>
  <conditionalFormatting sqref="F9">
    <cfRule type="containsBlanks" dxfId="37" priority="90">
      <formula>LEN(TRIM(F9))=0</formula>
    </cfRule>
    <cfRule type="cellIs" dxfId="36" priority="70" operator="equal">
      <formula>"届出者住所を記入してください"</formula>
    </cfRule>
  </conditionalFormatting>
  <conditionalFormatting sqref="F46">
    <cfRule type="containsBlanks" dxfId="35" priority="97">
      <formula>LEN(TRIM(F46))=0</formula>
    </cfRule>
    <cfRule type="cellIs" dxfId="34" priority="50" operator="equal">
      <formula>"移転先の住所を記入してください"</formula>
    </cfRule>
  </conditionalFormatting>
  <conditionalFormatting sqref="F82">
    <cfRule type="cellIs" dxfId="33" priority="47" operator="equal">
      <formula>"使用及び排出の状況を記入してください"</formula>
    </cfRule>
    <cfRule type="cellIs" dxfId="32" priority="48" operator="equal">
      <formula>""""""</formula>
    </cfRule>
  </conditionalFormatting>
  <conditionalFormatting sqref="F91">
    <cfRule type="cellIs" dxfId="31" priority="43" operator="equal">
      <formula>"担当者のファクシミリ番号を記入してください"</formula>
    </cfRule>
    <cfRule type="containsBlanks" dxfId="30" priority="87">
      <formula>LEN(TRIM(F91))=0</formula>
    </cfRule>
  </conditionalFormatting>
  <conditionalFormatting sqref="F93">
    <cfRule type="cellIs" dxfId="29" priority="41" operator="equal">
      <formula>"担当者のメールアドレスを記入してください"</formula>
    </cfRule>
    <cfRule type="containsBlanks" dxfId="28" priority="86">
      <formula>LEN(TRIM(F93))=0</formula>
    </cfRule>
  </conditionalFormatting>
  <conditionalFormatting sqref="F96">
    <cfRule type="cellIs" dxfId="27" priority="39" operator="equal">
      <formula>"承継年月日を記入してください"</formula>
    </cfRule>
    <cfRule type="cellIs" dxfId="26" priority="40" operator="equal">
      <formula>""""""</formula>
    </cfRule>
  </conditionalFormatting>
  <conditionalFormatting sqref="F99">
    <cfRule type="cellIs" dxfId="25" priority="37" operator="equal">
      <formula>"承継前の設置者の氏名を記入してください"</formula>
    </cfRule>
    <cfRule type="cellIs" dxfId="24" priority="38" operator="equal">
      <formula>""""""</formula>
    </cfRule>
  </conditionalFormatting>
  <conditionalFormatting sqref="F101">
    <cfRule type="cellIs" dxfId="23" priority="35" operator="equal">
      <formula>"承継前の設置者の住所を記入してください"</formula>
    </cfRule>
    <cfRule type="containsBlanks" dxfId="22" priority="98">
      <formula>LEN(TRIM(F101))=0</formula>
    </cfRule>
  </conditionalFormatting>
  <conditionalFormatting sqref="F103">
    <cfRule type="cellIs" dxfId="21" priority="33" operator="equal">
      <formula>"選択してください"</formula>
    </cfRule>
    <cfRule type="cellIs" dxfId="20" priority="34" operator="equal">
      <formula>""</formula>
    </cfRule>
  </conditionalFormatting>
  <conditionalFormatting sqref="G26">
    <cfRule type="cellIs" dxfId="19" priority="31" operator="equal">
      <formula>""</formula>
    </cfRule>
    <cfRule type="cellIs" dxfId="18" priority="32" operator="equal">
      <formula>"選択してください"</formula>
    </cfRule>
  </conditionalFormatting>
  <conditionalFormatting sqref="F48">
    <cfRule type="expression" dxfId="17" priority="21">
      <formula>$F$41&gt;=37165</formula>
    </cfRule>
    <cfRule type="cellIs" dxfId="16" priority="28" operator="equal">
      <formula>"済"</formula>
    </cfRule>
  </conditionalFormatting>
  <conditionalFormatting sqref="F49">
    <cfRule type="cellIs" dxfId="15" priority="22" operator="equal">
      <formula>""</formula>
    </cfRule>
    <cfRule type="cellIs" dxfId="14" priority="25" operator="equal">
      <formula>"済"</formula>
    </cfRule>
  </conditionalFormatting>
  <conditionalFormatting sqref="F105">
    <cfRule type="cellIs" dxfId="13" priority="18" operator="equal">
      <formula>"済"</formula>
    </cfRule>
  </conditionalFormatting>
  <conditionalFormatting sqref="F89">
    <cfRule type="cellIs" dxfId="12" priority="46" operator="equal">
      <formula>""""""</formula>
    </cfRule>
    <cfRule type="cellIs" dxfId="11" priority="45" operator="equal">
      <formula>"担当者の電話番号を記入してください"</formula>
    </cfRule>
  </conditionalFormatting>
  <conditionalFormatting sqref="F87:I87">
    <cfRule type="cellIs" dxfId="10" priority="17" operator="equal">
      <formula>"担当者の氏名を記入してください"</formula>
    </cfRule>
    <cfRule type="containsBlanks" dxfId="9" priority="16">
      <formula>LEN(TRIM(F87))=0</formula>
    </cfRule>
  </conditionalFormatting>
  <conditionalFormatting sqref="F85:I85">
    <cfRule type="containsBlanks" dxfId="8" priority="15">
      <formula>LEN(TRIM(F85))=0</formula>
    </cfRule>
    <cfRule type="cellIs" dxfId="7" priority="14" operator="equal">
      <formula>"担当者の所属を記入してください"</formula>
    </cfRule>
  </conditionalFormatting>
  <conditionalFormatting sqref="H55:H80">
    <cfRule type="containsBlanks" dxfId="6" priority="7">
      <formula>LEN(TRIM(H55))=0</formula>
    </cfRule>
    <cfRule type="cellIs" dxfId="5" priority="8" operator="equal">
      <formula>"選択してください"</formula>
    </cfRule>
  </conditionalFormatting>
  <conditionalFormatting sqref="H55:H80">
    <cfRule type="cellIs" dxfId="4" priority="5" operator="equal">
      <formula>"可能性有"</formula>
    </cfRule>
    <cfRule type="cellIs" dxfId="3" priority="6" operator="equal">
      <formula>"有"</formula>
    </cfRule>
  </conditionalFormatting>
  <conditionalFormatting sqref="F6:G6">
    <cfRule type="cellIs" dxfId="2" priority="2" operator="equal">
      <formula>"届出日を記入してください"</formula>
    </cfRule>
    <cfRule type="containsBlanks" dxfId="1" priority="3">
      <formula>LEN(TRIM(F6))=0</formula>
    </cfRule>
  </conditionalFormatting>
  <dataValidations count="18">
    <dataValidation type="list" imeMode="off" allowBlank="1" showInputMessage="1" showErrorMessage="1" sqref="H55:H80">
      <formula1>"有,可能性有,無"</formula1>
    </dataValidation>
    <dataValidation imeMode="on" allowBlank="1" showInputMessage="1" showErrorMessage="1" sqref="F9:I9 F11:I12 F85:I85 F46:I46 F30:I30 F87:I87 F23:I23 F99:I99 F101:I101 F82:I82"/>
    <dataValidation type="list" allowBlank="1" showInputMessage="1" showErrorMessage="1" sqref="F14:I14">
      <formula1>"工場,指定作業場"</formula1>
    </dataValidation>
    <dataValidation type="whole" imeMode="off" operator="greaterThan" allowBlank="1" showInputMessage="1" showErrorMessage="1" sqref="F17:I17">
      <formula1>0</formula1>
    </dataValidation>
    <dataValidation type="date" imeMode="on" operator="greaterThanOrEqual" allowBlank="1" showInputMessage="1" showErrorMessage="1" sqref="F96:I96">
      <formula1>18354</formula1>
    </dataValidation>
    <dataValidation type="list" imeMode="on" allowBlank="1" showInputMessage="1" showErrorMessage="1" sqref="F103:I103">
      <formula1>"１ 譲受け,２ 借受け,３ 相続,４ 合併,５ 分割"</formula1>
    </dataValidation>
    <dataValidation type="date" imeMode="on" operator="lessThanOrEqual" allowBlank="1" showInputMessage="1" showErrorMessage="1" sqref="F41:I41">
      <formula1>F6</formula1>
    </dataValidation>
    <dataValidation type="list" allowBlank="1" showInputMessage="1" sqref="F48:F49">
      <formula1>"済"</formula1>
    </dataValidation>
    <dataValidation type="list" imeMode="off" allowBlank="1" showInputMessage="1" showErrorMessage="1" sqref="F105">
      <formula1>"済"</formula1>
    </dataValidation>
    <dataValidation type="list" imeMode="on" allowBlank="1" showInputMessage="1" showErrorMessage="1" sqref="F44:I44">
      <formula1>"廃業,移転"</formula1>
    </dataValidation>
    <dataValidation type="date" imeMode="on" operator="greaterThanOrEqual" allowBlank="1" showInputMessage="1" sqref="F19:I19">
      <formula1>18354</formula1>
    </dataValidation>
    <dataValidation type="date" imeMode="on" operator="greaterThanOrEqual" allowBlank="1" showInputMessage="1" showErrorMessage="1" sqref="F34:I34">
      <formula1>18354</formula1>
    </dataValidation>
    <dataValidation imeMode="off" allowBlank="1" showInputMessage="1" showErrorMessage="1" sqref="F89:I89 F91:I91 F93:I93"/>
    <dataValidation type="date" imeMode="on" operator="greaterThanOrEqual" allowBlank="1" showInputMessage="1" showErrorMessage="1" sqref="F6:I6">
      <formula1>1</formula1>
    </dataValidation>
    <dataValidation type="list" allowBlank="1" showInputMessage="1" showErrorMessage="1" sqref="F26">
      <formula1>"駒込,巣鴨,西巣鴨,北大塚,南大塚,上池袋,東池袋,南池袋,西池袋,池袋,池袋本町,雑司が谷,高田,目白,南長崎,長崎,千早,要町,高松,千川"</formula1>
    </dataValidation>
    <dataValidation type="list" allowBlank="1" showInputMessage="1" showErrorMessage="1" sqref="G26">
      <formula1>INDIRECT(町名)</formula1>
    </dataValidation>
    <dataValidation type="whole" imeMode="off" operator="greaterThanOrEqual" allowBlank="1" showInputMessage="1" showErrorMessage="1" sqref="H26:I26">
      <formula1>1</formula1>
    </dataValidation>
    <dataValidation imeMode="on" operator="greaterThanOrEqual" allowBlank="1" showInputMessage="1" showErrorMessage="1" sqref="F32:I32"/>
  </dataValidations>
  <pageMargins left="0.25" right="0.25" top="0.75" bottom="0.75" header="0.3" footer="0.3"/>
  <pageSetup paperSize="9" scale="61" fitToHeight="0" orientation="portrait" r:id="rId1"/>
  <rowBreaks count="1" manualBreakCount="1">
    <brk id="5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1"/>
  <sheetViews>
    <sheetView showGridLines="0" showRowColHeaders="0" showZeros="0" view="pageBreakPreview" zoomScale="78" zoomScaleNormal="100" zoomScaleSheetLayoutView="78" workbookViewId="0"/>
  </sheetViews>
  <sheetFormatPr defaultColWidth="8.7890625" defaultRowHeight="16.149999999999999"/>
  <cols>
    <col min="1" max="1" width="2.578125" style="46" customWidth="1"/>
    <col min="2" max="2" width="7.68359375" style="3" customWidth="1"/>
    <col min="3" max="3" width="15.68359375" style="3" customWidth="1"/>
    <col min="4" max="4" width="12.68359375" style="3" customWidth="1"/>
    <col min="5" max="5" width="8.68359375" style="3" customWidth="1"/>
    <col min="6" max="7" width="10.68359375" style="3" customWidth="1"/>
    <col min="8" max="8" width="2.578125" style="46" customWidth="1"/>
    <col min="9" max="9" width="3.41796875" style="3" customWidth="1"/>
    <col min="10" max="16384" width="8.7890625" style="3"/>
  </cols>
  <sheetData>
    <row r="1" spans="1:17" s="46" customFormat="1">
      <c r="A1" s="130" t="s">
        <v>153</v>
      </c>
    </row>
    <row r="2" spans="1:17" s="46" customFormat="1">
      <c r="A2" s="105"/>
      <c r="B2" s="106"/>
      <c r="C2" s="106"/>
      <c r="D2" s="106"/>
      <c r="E2" s="106"/>
      <c r="F2" s="106"/>
      <c r="G2" s="106"/>
      <c r="H2" s="107"/>
    </row>
    <row r="3" spans="1:17" ht="17.649999999999999">
      <c r="A3" s="108"/>
      <c r="B3" s="109"/>
      <c r="C3" s="110" t="s">
        <v>5</v>
      </c>
      <c r="D3" s="208" t="s">
        <v>7</v>
      </c>
      <c r="E3" s="208"/>
      <c r="F3" s="208"/>
      <c r="G3" s="109"/>
      <c r="H3" s="111"/>
      <c r="I3" s="4"/>
      <c r="J3" s="46"/>
      <c r="K3" s="46"/>
      <c r="L3" s="46"/>
      <c r="M3" s="46"/>
      <c r="N3" s="46"/>
      <c r="O3" s="46"/>
      <c r="P3" s="46"/>
      <c r="Q3" s="46"/>
    </row>
    <row r="4" spans="1:17" ht="17.649999999999999">
      <c r="A4" s="108"/>
      <c r="B4" s="109"/>
      <c r="C4" s="110" t="s">
        <v>6</v>
      </c>
      <c r="D4" s="208"/>
      <c r="E4" s="208"/>
      <c r="F4" s="208"/>
      <c r="G4" s="109"/>
      <c r="H4" s="111"/>
      <c r="I4" s="4"/>
      <c r="J4" s="45"/>
      <c r="K4" s="45"/>
      <c r="L4" s="45"/>
      <c r="M4" s="45"/>
      <c r="N4" s="45"/>
      <c r="O4" s="45"/>
      <c r="P4" s="45"/>
      <c r="Q4" s="45"/>
    </row>
    <row r="5" spans="1:17" s="30" customFormat="1" ht="24" customHeight="1">
      <c r="A5" s="19"/>
      <c r="B5" s="7"/>
      <c r="C5" s="7"/>
      <c r="D5" s="7"/>
      <c r="E5" s="7"/>
      <c r="F5" s="7"/>
      <c r="G5" s="7"/>
      <c r="H5" s="26"/>
      <c r="J5" s="45"/>
      <c r="K5" s="45"/>
      <c r="L5" s="45"/>
      <c r="M5" s="45"/>
      <c r="N5" s="45"/>
      <c r="O5" s="45"/>
      <c r="P5" s="45"/>
      <c r="Q5" s="45"/>
    </row>
    <row r="6" spans="1:17" s="30" customFormat="1" ht="16.149999999999999" customHeight="1">
      <c r="A6" s="19"/>
      <c r="B6" s="7"/>
      <c r="C6" s="7"/>
      <c r="D6" s="7"/>
      <c r="E6" s="7"/>
      <c r="F6" s="207" t="str">
        <f>届出日</f>
        <v>届出日を記入してください</v>
      </c>
      <c r="G6" s="207"/>
      <c r="H6" s="112"/>
      <c r="J6" s="45"/>
      <c r="K6" s="45"/>
      <c r="L6" s="45"/>
      <c r="M6" s="45"/>
      <c r="N6" s="45"/>
      <c r="O6" s="45"/>
      <c r="P6" s="45"/>
      <c r="Q6" s="45"/>
    </row>
    <row r="7" spans="1:17" s="30" customFormat="1" ht="12">
      <c r="A7" s="19"/>
      <c r="B7" s="7" t="s">
        <v>29</v>
      </c>
      <c r="C7" s="7"/>
      <c r="D7" s="7"/>
      <c r="E7" s="7"/>
      <c r="F7" s="7"/>
      <c r="G7" s="7"/>
      <c r="H7" s="26"/>
      <c r="J7" s="45"/>
      <c r="K7" s="45"/>
      <c r="L7" s="45"/>
      <c r="M7" s="45"/>
      <c r="N7" s="45"/>
      <c r="O7" s="45"/>
      <c r="P7" s="45"/>
      <c r="Q7" s="45"/>
    </row>
    <row r="8" spans="1:17" s="30" customFormat="1" ht="24" customHeight="1">
      <c r="A8" s="19"/>
      <c r="B8" s="7"/>
      <c r="C8" s="7"/>
      <c r="D8" s="7"/>
      <c r="E8" s="225" t="str">
        <f>届出者住所</f>
        <v>届出者住所を記入してください</v>
      </c>
      <c r="F8" s="225"/>
      <c r="G8" s="225"/>
      <c r="H8" s="26"/>
      <c r="J8" s="45"/>
      <c r="K8" s="45"/>
      <c r="L8" s="45"/>
      <c r="M8" s="45"/>
      <c r="N8" s="45"/>
      <c r="O8" s="45"/>
      <c r="P8" s="45"/>
      <c r="Q8" s="45"/>
    </row>
    <row r="9" spans="1:17" s="30" customFormat="1" ht="16.149999999999999" customHeight="1">
      <c r="A9" s="19"/>
      <c r="B9" s="7"/>
      <c r="C9" s="7"/>
      <c r="D9" s="113" t="s">
        <v>171</v>
      </c>
      <c r="E9" s="225"/>
      <c r="F9" s="225"/>
      <c r="G9" s="225"/>
      <c r="H9" s="114"/>
      <c r="J9" s="45"/>
      <c r="K9" s="45"/>
      <c r="L9" s="45"/>
      <c r="M9" s="45"/>
      <c r="N9" s="45"/>
      <c r="O9" s="45"/>
      <c r="P9" s="45"/>
      <c r="Q9" s="45"/>
    </row>
    <row r="10" spans="1:17" s="30" customFormat="1" ht="16.5" thickBot="1">
      <c r="A10" s="19"/>
      <c r="B10" s="7"/>
      <c r="C10" s="7"/>
      <c r="D10" s="115"/>
      <c r="E10" s="224" t="str">
        <f>届出者氏名</f>
        <v>届出者氏名を記入してください</v>
      </c>
      <c r="F10" s="224"/>
      <c r="G10" s="224"/>
      <c r="H10" s="114"/>
      <c r="J10" s="45"/>
      <c r="K10" s="45"/>
      <c r="L10" s="45"/>
      <c r="M10" s="45"/>
      <c r="N10" s="45"/>
      <c r="O10" s="45"/>
      <c r="P10" s="45"/>
      <c r="Q10" s="45"/>
    </row>
    <row r="11" spans="1:17" s="30" customFormat="1" ht="16.5" customHeight="1" thickTop="1">
      <c r="A11" s="19"/>
      <c r="B11" s="7"/>
      <c r="C11" s="7"/>
      <c r="D11" s="113" t="s">
        <v>170</v>
      </c>
      <c r="E11" s="224"/>
      <c r="F11" s="224"/>
      <c r="G11" s="224"/>
      <c r="H11" s="114"/>
      <c r="J11" s="226" t="str">
        <f>HYPERLINK("mailto:"&amp;環境保全課メールアドレス&amp;"?subject="&amp;事業所の種別&amp;"氏名等変更届出書（"&amp;事業場所在地&amp;"）&amp;body="&amp;事業所の種別&amp;"氏名等変更届出書を提出する。%0a"&amp;届出者氏名&amp;"%0a%0a※添付書類%0a・"&amp;事業所の種別&amp;"氏名等変更届出書","氏名等変更届出書をメールで提出するには、こちらをクリックしてください。"&amp;CHAR(10)&amp;"メールが立ち上がるので"&amp;CHAR(10)&amp;"・"&amp;事業所の種別&amp;"氏名等変更届出書"&amp;CHAR(10)&amp;"を添付し、送信してください。")</f>
        <v>氏名等変更届出書をメールで提出するには、こちらをクリックしてください。
メールが立ち上がるので
・事業場の種別を選択してください氏名等変更届出書
を添付し、送信してください。</v>
      </c>
      <c r="K11" s="227"/>
      <c r="L11" s="227"/>
      <c r="M11" s="227"/>
      <c r="N11" s="227"/>
      <c r="O11" s="227"/>
      <c r="P11" s="227"/>
      <c r="Q11" s="228"/>
    </row>
    <row r="12" spans="1:17" s="30" customFormat="1" ht="12" customHeight="1">
      <c r="A12" s="19"/>
      <c r="B12" s="7"/>
      <c r="C12" s="7"/>
      <c r="D12" s="7"/>
      <c r="E12" s="7"/>
      <c r="F12" s="7"/>
      <c r="G12" s="116" t="s">
        <v>22</v>
      </c>
      <c r="H12" s="117"/>
      <c r="J12" s="229"/>
      <c r="K12" s="230"/>
      <c r="L12" s="230"/>
      <c r="M12" s="230"/>
      <c r="N12" s="230"/>
      <c r="O12" s="230"/>
      <c r="P12" s="230"/>
      <c r="Q12" s="231"/>
    </row>
    <row r="13" spans="1:17" s="30" customFormat="1" ht="27" customHeight="1">
      <c r="A13" s="19"/>
      <c r="B13" s="7"/>
      <c r="C13" s="7"/>
      <c r="D13" s="7"/>
      <c r="E13" s="7"/>
      <c r="F13" s="7"/>
      <c r="G13" s="7"/>
      <c r="H13" s="26"/>
      <c r="J13" s="229"/>
      <c r="K13" s="230"/>
      <c r="L13" s="230"/>
      <c r="M13" s="230"/>
      <c r="N13" s="230"/>
      <c r="O13" s="230"/>
      <c r="P13" s="230"/>
      <c r="Q13" s="231"/>
    </row>
    <row r="14" spans="1:17" s="30" customFormat="1" ht="16.149999999999999" customHeight="1">
      <c r="A14" s="19"/>
      <c r="B14" s="118" t="s">
        <v>5</v>
      </c>
      <c r="C14" s="216" t="s">
        <v>150</v>
      </c>
      <c r="D14" s="216"/>
      <c r="E14" s="216"/>
      <c r="F14" s="216"/>
      <c r="G14" s="216"/>
      <c r="H14" s="119"/>
      <c r="J14" s="229"/>
      <c r="K14" s="230"/>
      <c r="L14" s="230"/>
      <c r="M14" s="230"/>
      <c r="N14" s="230"/>
      <c r="O14" s="230"/>
      <c r="P14" s="230"/>
      <c r="Q14" s="231"/>
    </row>
    <row r="15" spans="1:17" s="30" customFormat="1" ht="16.149999999999999" customHeight="1" thickBot="1">
      <c r="A15" s="19"/>
      <c r="B15" s="118" t="s">
        <v>6</v>
      </c>
      <c r="C15" s="216"/>
      <c r="D15" s="216"/>
      <c r="E15" s="216"/>
      <c r="F15" s="216"/>
      <c r="G15" s="216"/>
      <c r="H15" s="119"/>
      <c r="J15" s="232"/>
      <c r="K15" s="233"/>
      <c r="L15" s="233"/>
      <c r="M15" s="233"/>
      <c r="N15" s="233"/>
      <c r="O15" s="233"/>
      <c r="P15" s="233"/>
      <c r="Q15" s="234"/>
    </row>
    <row r="16" spans="1:17" s="30" customFormat="1" ht="17.25" customHeight="1" thickTop="1">
      <c r="A16" s="19"/>
      <c r="B16" s="216" t="s">
        <v>151</v>
      </c>
      <c r="C16" s="118" t="s">
        <v>8</v>
      </c>
      <c r="D16" s="120"/>
      <c r="E16" s="216" t="s">
        <v>10</v>
      </c>
      <c r="F16" s="216"/>
      <c r="G16" s="216"/>
      <c r="H16" s="119"/>
      <c r="J16" s="147"/>
      <c r="K16" s="147"/>
      <c r="L16" s="147"/>
      <c r="M16" s="147"/>
      <c r="N16" s="147"/>
      <c r="O16" s="147"/>
      <c r="P16" s="147"/>
      <c r="Q16" s="147"/>
    </row>
    <row r="17" spans="1:17" s="30" customFormat="1" ht="12">
      <c r="A17" s="19"/>
      <c r="B17" s="216"/>
      <c r="C17" s="93" t="s">
        <v>9</v>
      </c>
      <c r="D17" s="121"/>
      <c r="E17" s="216"/>
      <c r="F17" s="216"/>
      <c r="G17" s="216"/>
      <c r="H17" s="119"/>
    </row>
    <row r="18" spans="1:17" s="30" customFormat="1" ht="12">
      <c r="A18" s="19"/>
      <c r="B18" s="95"/>
      <c r="C18" s="7"/>
      <c r="D18" s="7"/>
      <c r="E18" s="7"/>
      <c r="F18" s="7"/>
      <c r="G18" s="7"/>
      <c r="H18" s="26"/>
    </row>
    <row r="19" spans="1:17" s="30" customFormat="1" ht="36.950000000000003" customHeight="1">
      <c r="A19" s="19"/>
      <c r="B19" s="210" t="s">
        <v>11</v>
      </c>
      <c r="C19" s="211"/>
      <c r="D19" s="88" t="str">
        <f>IF(事業所の種別="工場","第 "&amp;認可番号&amp;" 号","")</f>
        <v/>
      </c>
      <c r="E19" s="242" t="str">
        <f>認可年月日</f>
        <v/>
      </c>
      <c r="F19" s="243"/>
      <c r="G19" s="48"/>
      <c r="H19" s="122"/>
      <c r="I19" s="7"/>
    </row>
    <row r="20" spans="1:17" s="30" customFormat="1" ht="36.950000000000003" customHeight="1">
      <c r="A20" s="19"/>
      <c r="B20" s="212" t="s">
        <v>23</v>
      </c>
      <c r="C20" s="213"/>
      <c r="D20" s="217" t="str">
        <f>事業場名称</f>
        <v>工場（指定作業場）の名称を記入してください</v>
      </c>
      <c r="E20" s="218"/>
      <c r="F20" s="218"/>
      <c r="G20" s="219"/>
      <c r="H20" s="123"/>
      <c r="I20" s="7"/>
    </row>
    <row r="21" spans="1:17" s="30" customFormat="1" ht="36.950000000000003" customHeight="1">
      <c r="A21" s="19"/>
      <c r="B21" s="214" t="s">
        <v>24</v>
      </c>
      <c r="C21" s="215"/>
      <c r="D21" s="217" t="str">
        <f>事業場所在地</f>
        <v>選択してください選択してください数値を記入番数値を記入号</v>
      </c>
      <c r="E21" s="218"/>
      <c r="F21" s="218"/>
      <c r="G21" s="219"/>
      <c r="H21" s="123"/>
      <c r="I21" s="7"/>
    </row>
    <row r="22" spans="1:17" s="30" customFormat="1" ht="53.1" customHeight="1">
      <c r="A22" s="19"/>
      <c r="B22" s="220" t="s">
        <v>2</v>
      </c>
      <c r="C22" s="94" t="s">
        <v>3</v>
      </c>
      <c r="D22" s="217" t="str">
        <f>変更前</f>
        <v>変更前の事項を記入してください</v>
      </c>
      <c r="E22" s="218"/>
      <c r="F22" s="218"/>
      <c r="G22" s="219"/>
      <c r="H22" s="123"/>
      <c r="I22" s="7"/>
    </row>
    <row r="23" spans="1:17" s="30" customFormat="1" ht="53.1" customHeight="1">
      <c r="A23" s="19"/>
      <c r="B23" s="221"/>
      <c r="C23" s="94" t="s">
        <v>4</v>
      </c>
      <c r="D23" s="217" t="str">
        <f>変更後</f>
        <v>変更後の事項を記入してください</v>
      </c>
      <c r="E23" s="218"/>
      <c r="F23" s="218"/>
      <c r="G23" s="219"/>
      <c r="H23" s="123"/>
      <c r="I23" s="7"/>
    </row>
    <row r="24" spans="1:17" s="30" customFormat="1" ht="36.950000000000003" customHeight="1">
      <c r="A24" s="19"/>
      <c r="B24" s="209" t="s">
        <v>12</v>
      </c>
      <c r="C24" s="210"/>
      <c r="D24" s="222" t="str">
        <f>変更年月日</f>
        <v>変更年月日を記入してください</v>
      </c>
      <c r="E24" s="222"/>
      <c r="F24" s="222"/>
      <c r="G24" s="222"/>
      <c r="H24" s="124"/>
      <c r="I24" s="7"/>
    </row>
    <row r="25" spans="1:17" s="30" customFormat="1" ht="36.950000000000003" customHeight="1">
      <c r="A25" s="19"/>
      <c r="B25" s="209" t="s">
        <v>13</v>
      </c>
      <c r="C25" s="210"/>
      <c r="D25" s="223" t="str">
        <f>変更の理由</f>
        <v>変更の理由を記入してください</v>
      </c>
      <c r="E25" s="223"/>
      <c r="F25" s="223"/>
      <c r="G25" s="223"/>
      <c r="H25" s="123"/>
      <c r="I25" s="7"/>
    </row>
    <row r="26" spans="1:17" s="30" customFormat="1" ht="107.1" customHeight="1">
      <c r="A26" s="19"/>
      <c r="B26" s="239" t="s">
        <v>0</v>
      </c>
      <c r="C26" s="240"/>
      <c r="D26" s="240"/>
      <c r="E26" s="240"/>
      <c r="F26" s="240"/>
      <c r="G26" s="241"/>
      <c r="H26" s="125"/>
      <c r="I26" s="7"/>
    </row>
    <row r="27" spans="1:17" s="30" customFormat="1" ht="17.25" customHeight="1">
      <c r="A27" s="235" t="s">
        <v>1</v>
      </c>
      <c r="B27" s="236"/>
      <c r="C27" s="236"/>
      <c r="D27" s="236"/>
      <c r="E27" s="236"/>
      <c r="F27" s="236"/>
      <c r="G27" s="236"/>
      <c r="H27" s="126"/>
    </row>
    <row r="28" spans="1:17" s="30" customFormat="1" ht="24" customHeight="1">
      <c r="A28" s="237" t="s">
        <v>152</v>
      </c>
      <c r="B28" s="238"/>
      <c r="C28" s="238"/>
      <c r="D28" s="238"/>
      <c r="E28" s="238"/>
      <c r="F28" s="238"/>
      <c r="G28" s="238"/>
      <c r="H28" s="126"/>
      <c r="J28" s="3"/>
      <c r="K28" s="3"/>
      <c r="L28" s="3"/>
      <c r="M28" s="3"/>
      <c r="N28" s="3"/>
      <c r="O28" s="3"/>
      <c r="P28" s="3"/>
      <c r="Q28" s="3"/>
    </row>
    <row r="29" spans="1:17" ht="17.25" customHeight="1">
      <c r="A29" s="127"/>
      <c r="B29" s="128"/>
      <c r="C29" s="128"/>
      <c r="D29" s="128"/>
      <c r="E29" s="128"/>
      <c r="F29" s="128"/>
      <c r="G29" s="128"/>
      <c r="H29" s="129"/>
      <c r="I29" s="29"/>
    </row>
    <row r="30" spans="1:17">
      <c r="B30" s="30"/>
      <c r="C30" s="30"/>
      <c r="D30" s="30"/>
      <c r="E30" s="30"/>
      <c r="F30" s="30"/>
      <c r="G30" s="30"/>
      <c r="H30" s="131" t="s">
        <v>154</v>
      </c>
      <c r="I30" s="30"/>
    </row>
    <row r="31" spans="1:17">
      <c r="B31" s="6"/>
      <c r="C31" s="6"/>
      <c r="D31" s="6"/>
      <c r="E31" s="6"/>
      <c r="F31" s="6"/>
      <c r="G31" s="6"/>
      <c r="H31" s="6"/>
      <c r="I31" s="6"/>
    </row>
  </sheetData>
  <sheetProtection password="DC9F" sheet="1" objects="1" scenarios="1"/>
  <mergeCells count="24">
    <mergeCell ref="E10:G11"/>
    <mergeCell ref="E8:G9"/>
    <mergeCell ref="J11:Q15"/>
    <mergeCell ref="A27:G27"/>
    <mergeCell ref="A28:G28"/>
    <mergeCell ref="B26:G26"/>
    <mergeCell ref="E19:F19"/>
    <mergeCell ref="D22:G22"/>
    <mergeCell ref="F6:G6"/>
    <mergeCell ref="D3:F4"/>
    <mergeCell ref="B24:C24"/>
    <mergeCell ref="B25:C25"/>
    <mergeCell ref="B19:C19"/>
    <mergeCell ref="B20:C20"/>
    <mergeCell ref="B21:C21"/>
    <mergeCell ref="C14:G15"/>
    <mergeCell ref="B16:B17"/>
    <mergeCell ref="E16:G17"/>
    <mergeCell ref="D20:G20"/>
    <mergeCell ref="B22:B23"/>
    <mergeCell ref="D21:G21"/>
    <mergeCell ref="D23:G23"/>
    <mergeCell ref="D24:G24"/>
    <mergeCell ref="D25:G25"/>
  </mergeCells>
  <phoneticPr fontId="6"/>
  <conditionalFormatting sqref="D17">
    <cfRule type="expression" dxfId="151" priority="9">
      <formula>IF(事業場種別="工場",TRUE,FALSE)</formula>
    </cfRule>
  </conditionalFormatting>
  <printOptions horizontalCentered="1" verticalCentered="1"/>
  <pageMargins left="0" right="0" top="0" bottom="0" header="1.1023622047244095" footer="1.102362204724409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 id="{70F1DD51-30C4-49A0-885F-B1FA45DE1233}">
            <xm:f>IF(入力シート!$F$14="指定作業場",TRUE,FALSE)</xm:f>
            <x14:dxf>
              <font>
                <strike/>
              </font>
            </x14:dxf>
          </x14:cfRule>
          <xm:sqref>C3</xm:sqref>
        </x14:conditionalFormatting>
        <x14:conditionalFormatting xmlns:xm="http://schemas.microsoft.com/office/excel/2006/main">
          <x14:cfRule type="expression" priority="19" id="{624F03C6-4FFC-4C22-A274-FC6912A8B376}">
            <xm:f>IF(入力シート!$F$14="工場",TRUE,FALSE)</xm:f>
            <x14:dxf>
              <font>
                <strike/>
              </font>
            </x14:dxf>
          </x14:cfRule>
          <xm:sqref>C4 I17</xm:sqref>
        </x14:conditionalFormatting>
        <x14:conditionalFormatting xmlns:xm="http://schemas.microsoft.com/office/excel/2006/main">
          <x14:cfRule type="expression" priority="18" id="{2AFB30D0-9D32-47AB-A614-29111A6D75EB}">
            <xm:f>IF(入力シート!$F$14="指定作業場",TRUE,FALSE)</xm:f>
            <x14:dxf>
              <font>
                <strike/>
              </font>
            </x14:dxf>
          </x14:cfRule>
          <xm:sqref>B14</xm:sqref>
        </x14:conditionalFormatting>
        <x14:conditionalFormatting xmlns:xm="http://schemas.microsoft.com/office/excel/2006/main">
          <x14:cfRule type="expression" priority="16" id="{7F7EA048-90D0-4441-9107-F38A1C4E6BFA}">
            <xm:f>IF(入力シート!$F$14="工場",TRUE,FALSE)</xm:f>
            <x14:dxf>
              <font>
                <strike/>
              </font>
            </x14:dxf>
          </x14:cfRule>
          <xm:sqref>B15</xm:sqref>
        </x14:conditionalFormatting>
        <x14:conditionalFormatting xmlns:xm="http://schemas.microsoft.com/office/excel/2006/main">
          <x14:cfRule type="expression" priority="15" id="{17D468D1-C828-4B84-B371-7BDC3CE116CA}">
            <xm:f>IF(入力シート!$F$14="工場",TRUE,FALSE)</xm:f>
            <x14:dxf>
              <font>
                <strike/>
              </font>
            </x14:dxf>
          </x14:cfRule>
          <xm:sqref>C18</xm:sqref>
        </x14:conditionalFormatting>
        <x14:conditionalFormatting xmlns:xm="http://schemas.microsoft.com/office/excel/2006/main">
          <x14:cfRule type="expression" priority="13" id="{19C463AA-E7FF-42F6-9D23-2AC4555701BE}">
            <xm:f>IF(入力シート!$F$14="工場",TRUE,FALSE)</xm:f>
            <x14:dxf>
              <font>
                <strike/>
              </font>
            </x14:dxf>
          </x14:cfRule>
          <xm:sqref>I17</xm:sqref>
        </x14:conditionalFormatting>
        <x14:conditionalFormatting xmlns:xm="http://schemas.microsoft.com/office/excel/2006/main">
          <x14:cfRule type="expression" priority="11" id="{2C7776BD-1ED4-4F2D-9895-00CB6742E13E}">
            <xm:f>IF(入力シート!$F$14="指定作業場",TRUE,FALSE)</xm:f>
            <x14:dxf>
              <font>
                <strike/>
              </font>
            </x14:dxf>
          </x14:cfRule>
          <xm:sqref>D16</xm:sqref>
        </x14:conditionalFormatting>
        <x14:conditionalFormatting xmlns:xm="http://schemas.microsoft.com/office/excel/2006/main">
          <x14:cfRule type="expression" priority="8" id="{EBE2EB5B-FF89-4DD7-941B-52F4346F2D67}">
            <xm:f>IF(入力シート!$F$14="指定作業場",TRUE,FALSE)</xm:f>
            <x14:dxf>
              <font>
                <strike/>
              </font>
            </x14:dxf>
          </x14:cfRule>
          <xm:sqref>C16</xm:sqref>
        </x14:conditionalFormatting>
        <x14:conditionalFormatting xmlns:xm="http://schemas.microsoft.com/office/excel/2006/main">
          <x14:cfRule type="expression" priority="7" id="{DA5AEAB2-7084-4B14-ACFE-183ADA41CD1D}">
            <xm:f>IF(入力シート!$F$14="工場",TRUE,FALSE)</xm:f>
            <x14:dxf>
              <font>
                <strike/>
              </font>
            </x14:dxf>
          </x14:cfRule>
          <xm:sqref>C17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34"/>
  <sheetViews>
    <sheetView showGridLines="0" showRowColHeaders="0" showZeros="0" view="pageBreakPreview" zoomScale="84" zoomScaleNormal="100" zoomScaleSheetLayoutView="84" workbookViewId="0"/>
  </sheetViews>
  <sheetFormatPr defaultColWidth="8.7890625" defaultRowHeight="16.149999999999999"/>
  <cols>
    <col min="1" max="1" width="2.578125" style="46" customWidth="1"/>
    <col min="2" max="2" width="2.68359375" style="3" customWidth="1"/>
    <col min="3" max="3" width="13.20703125" style="3" customWidth="1"/>
    <col min="4" max="4" width="7.20703125" style="3" customWidth="1"/>
    <col min="5" max="5" width="2.68359375" style="3" customWidth="1"/>
    <col min="6" max="6" width="5.20703125" style="3" customWidth="1"/>
    <col min="7" max="7" width="8.68359375" style="3" customWidth="1"/>
    <col min="8" max="8" width="11.3125" style="3" customWidth="1"/>
    <col min="9" max="9" width="15.47265625" style="3" customWidth="1"/>
    <col min="10" max="10" width="2.578125" style="46" customWidth="1"/>
    <col min="11" max="11" width="3" style="3" customWidth="1"/>
    <col min="12" max="16384" width="8.7890625" style="3"/>
  </cols>
  <sheetData>
    <row r="1" spans="1:19" s="46" customFormat="1">
      <c r="A1" s="130" t="s">
        <v>155</v>
      </c>
    </row>
    <row r="2" spans="1:19" s="46" customFormat="1">
      <c r="A2" s="105"/>
      <c r="B2" s="106"/>
      <c r="C2" s="106"/>
      <c r="D2" s="106"/>
      <c r="E2" s="106"/>
      <c r="F2" s="106"/>
      <c r="G2" s="106"/>
      <c r="H2" s="106"/>
      <c r="I2" s="106"/>
      <c r="J2" s="107"/>
    </row>
    <row r="3" spans="1:19" ht="17.649999999999999">
      <c r="A3" s="108"/>
      <c r="B3" s="132"/>
      <c r="C3" s="109"/>
      <c r="D3" s="132"/>
      <c r="E3" s="132"/>
      <c r="F3" s="110" t="s">
        <v>5</v>
      </c>
      <c r="G3" s="267" t="s">
        <v>30</v>
      </c>
      <c r="H3" s="267"/>
      <c r="I3" s="109"/>
      <c r="J3" s="111"/>
      <c r="K3" s="4"/>
      <c r="L3" s="46"/>
      <c r="M3" s="46"/>
      <c r="N3" s="46"/>
      <c r="O3" s="46"/>
      <c r="P3" s="46"/>
      <c r="Q3" s="46"/>
      <c r="R3" s="46"/>
      <c r="S3" s="46"/>
    </row>
    <row r="4" spans="1:19" ht="17.649999999999999">
      <c r="A4" s="108"/>
      <c r="B4" s="132"/>
      <c r="C4" s="109"/>
      <c r="D4" s="132"/>
      <c r="E4" s="132"/>
      <c r="F4" s="110" t="s">
        <v>6</v>
      </c>
      <c r="G4" s="267"/>
      <c r="H4" s="267"/>
      <c r="I4" s="109"/>
      <c r="J4" s="111"/>
      <c r="K4" s="4"/>
      <c r="L4" s="46"/>
      <c r="M4" s="46"/>
      <c r="N4" s="46"/>
      <c r="O4" s="46"/>
      <c r="P4" s="46"/>
      <c r="Q4" s="46"/>
      <c r="R4" s="46"/>
      <c r="S4" s="46"/>
    </row>
    <row r="5" spans="1:19" s="5" customFormat="1" ht="24" customHeight="1">
      <c r="A5" s="19"/>
      <c r="B5" s="7"/>
      <c r="C5" s="7"/>
      <c r="D5" s="7"/>
      <c r="E5" s="7"/>
      <c r="F5" s="7"/>
      <c r="G5" s="7"/>
      <c r="H5" s="7"/>
      <c r="I5" s="7"/>
      <c r="J5" s="26"/>
      <c r="L5" s="45"/>
      <c r="M5" s="45"/>
      <c r="N5" s="45"/>
      <c r="O5" s="45"/>
      <c r="P5" s="45"/>
      <c r="Q5" s="45"/>
      <c r="R5" s="45"/>
      <c r="S5" s="45"/>
    </row>
    <row r="6" spans="1:19" s="5" customFormat="1" ht="12">
      <c r="A6" s="19"/>
      <c r="B6" s="7"/>
      <c r="C6" s="7"/>
      <c r="D6" s="7"/>
      <c r="E6" s="7"/>
      <c r="F6" s="7"/>
      <c r="G6" s="7"/>
      <c r="H6" s="7"/>
      <c r="I6" s="133" t="str">
        <f>届出日</f>
        <v>届出日を記入してください</v>
      </c>
      <c r="J6" s="134"/>
      <c r="L6" s="45"/>
      <c r="M6" s="45"/>
      <c r="N6" s="45"/>
      <c r="O6" s="45"/>
      <c r="P6" s="45"/>
      <c r="Q6" s="45"/>
      <c r="R6" s="45"/>
      <c r="S6" s="45"/>
    </row>
    <row r="7" spans="1:19" s="5" customFormat="1" ht="12">
      <c r="A7" s="19"/>
      <c r="B7" s="7"/>
      <c r="C7" s="7" t="s">
        <v>29</v>
      </c>
      <c r="D7" s="7"/>
      <c r="E7" s="7"/>
      <c r="F7" s="7"/>
      <c r="G7" s="7"/>
      <c r="H7" s="7"/>
      <c r="I7" s="7"/>
      <c r="J7" s="26"/>
      <c r="L7" s="45"/>
      <c r="M7" s="45"/>
      <c r="N7" s="45"/>
      <c r="O7" s="45"/>
      <c r="P7" s="45"/>
      <c r="Q7" s="45"/>
      <c r="R7" s="45"/>
      <c r="S7" s="45"/>
    </row>
    <row r="8" spans="1:19" s="5" customFormat="1" ht="24" customHeight="1">
      <c r="A8" s="19"/>
      <c r="B8" s="7"/>
      <c r="C8" s="7"/>
      <c r="D8" s="7"/>
      <c r="E8" s="7"/>
      <c r="F8" s="7"/>
      <c r="G8" s="268" t="str">
        <f>届出者住所</f>
        <v>届出者住所を記入してください</v>
      </c>
      <c r="H8" s="268"/>
      <c r="I8" s="268"/>
      <c r="J8" s="26"/>
      <c r="L8" s="45"/>
      <c r="M8" s="45"/>
      <c r="N8" s="45"/>
      <c r="O8" s="45"/>
      <c r="P8" s="45"/>
      <c r="Q8" s="45"/>
      <c r="R8" s="45"/>
      <c r="S8" s="45"/>
    </row>
    <row r="9" spans="1:19" s="5" customFormat="1" ht="17.25" customHeight="1">
      <c r="A9" s="19"/>
      <c r="B9" s="7"/>
      <c r="C9" s="7"/>
      <c r="D9" s="7"/>
      <c r="E9" s="7"/>
      <c r="F9" s="95" t="s">
        <v>160</v>
      </c>
      <c r="G9" s="268"/>
      <c r="H9" s="268"/>
      <c r="I9" s="268"/>
      <c r="J9" s="135"/>
      <c r="L9" s="45"/>
      <c r="M9" s="45"/>
      <c r="N9" s="45"/>
      <c r="O9" s="45"/>
      <c r="P9" s="45"/>
      <c r="Q9" s="45"/>
      <c r="R9" s="45"/>
      <c r="S9" s="45"/>
    </row>
    <row r="10" spans="1:19" s="5" customFormat="1" ht="17.25" customHeight="1">
      <c r="A10" s="19"/>
      <c r="B10" s="7"/>
      <c r="C10" s="7"/>
      <c r="D10" s="7"/>
      <c r="E10" s="7"/>
      <c r="F10" s="7"/>
      <c r="G10" s="268" t="str">
        <f>届出者氏名</f>
        <v>届出者氏名を記入してください</v>
      </c>
      <c r="H10" s="268"/>
      <c r="I10" s="268"/>
      <c r="J10" s="26"/>
      <c r="L10" s="45"/>
      <c r="M10" s="45"/>
      <c r="N10" s="45"/>
      <c r="O10" s="45"/>
      <c r="P10" s="45"/>
      <c r="Q10" s="45"/>
      <c r="R10" s="45"/>
      <c r="S10" s="45"/>
    </row>
    <row r="11" spans="1:19" s="5" customFormat="1" ht="17.25" customHeight="1" thickBot="1">
      <c r="A11" s="19"/>
      <c r="B11" s="7"/>
      <c r="C11" s="7"/>
      <c r="D11" s="7"/>
      <c r="E11" s="7"/>
      <c r="F11" s="7" t="s">
        <v>159</v>
      </c>
      <c r="G11" s="268"/>
      <c r="H11" s="268"/>
      <c r="I11" s="268"/>
      <c r="J11" s="122"/>
      <c r="L11" s="45"/>
      <c r="M11" s="45"/>
      <c r="N11" s="45"/>
      <c r="O11" s="45"/>
      <c r="P11" s="45"/>
      <c r="Q11" s="45"/>
      <c r="R11" s="45"/>
      <c r="S11" s="45"/>
    </row>
    <row r="12" spans="1:19" s="5" customFormat="1" ht="12.4" thickTop="1">
      <c r="A12" s="19"/>
      <c r="B12" s="7"/>
      <c r="C12" s="7"/>
      <c r="D12" s="7"/>
      <c r="E12" s="7"/>
      <c r="F12" s="7"/>
      <c r="G12" s="7"/>
      <c r="H12" s="7"/>
      <c r="I12" s="116" t="s">
        <v>22</v>
      </c>
      <c r="J12" s="117"/>
      <c r="L12" s="258" t="str">
        <f>HYPERLINK("mailto:"&amp;環境保全課メールアドレス&amp;"?subject="&amp;事業所の種別&amp;"廃止届出書（"&amp;事業場所在地&amp;"）&amp;body="&amp;事業所の種別&amp;"廃止届出書を提出する。%0a"&amp;届出者氏名&amp;"%0a%0a※添付書類%0a・"&amp;事業所の種別&amp;"廃止届出書%0a・有害物質取扱状況報告書%0a・平成13年9月30日以前に廃止した場合は公的に廃業した日を証明できる書類","廃止届出書をメールで提出するには、こちらをクリックしてください。"&amp;CHAR(10)&amp;"メールが立ち上がるので"&amp;CHAR(10)&amp;"・"&amp;事業所の種別&amp;"廃止届出書"&amp;CHAR(10)&amp;"・有害物質取扱状況報告書"&amp;CHAR(10)&amp;"・平成13年9月30日以前に廃止した場合は公的に廃業した日を証明できる書類"&amp;CHAR(10)&amp;"を添付し、送信してください。")</f>
        <v>廃止届出書をメールで提出するには、こちらをクリックしてください。
メールが立ち上がるので
・事業場の種別を選択してください廃止届出書
・有害物質取扱状況報告書
・平成13年9月30日以前に廃止した場合は公的に廃業した日を証明できる書類
を添付し、送信してください。</v>
      </c>
      <c r="M12" s="259"/>
      <c r="N12" s="259"/>
      <c r="O12" s="259"/>
      <c r="P12" s="259"/>
      <c r="Q12" s="259"/>
      <c r="R12" s="259"/>
      <c r="S12" s="260"/>
    </row>
    <row r="13" spans="1:19" s="5" customFormat="1" ht="27" customHeight="1">
      <c r="A13" s="19"/>
      <c r="B13" s="7"/>
      <c r="C13" s="7"/>
      <c r="D13" s="7"/>
      <c r="E13" s="7"/>
      <c r="F13" s="7"/>
      <c r="G13" s="7"/>
      <c r="H13" s="7"/>
      <c r="I13" s="7"/>
      <c r="J13" s="26"/>
      <c r="L13" s="261"/>
      <c r="M13" s="262"/>
      <c r="N13" s="262"/>
      <c r="O13" s="262"/>
      <c r="P13" s="262"/>
      <c r="Q13" s="262"/>
      <c r="R13" s="262"/>
      <c r="S13" s="263"/>
    </row>
    <row r="14" spans="1:19" s="5" customFormat="1" ht="12">
      <c r="A14" s="19"/>
      <c r="B14" s="118"/>
      <c r="C14" s="118" t="s">
        <v>5</v>
      </c>
      <c r="D14" s="216" t="s">
        <v>34</v>
      </c>
      <c r="E14" s="216"/>
      <c r="F14" s="216"/>
      <c r="G14" s="216"/>
      <c r="H14" s="216"/>
      <c r="I14" s="216"/>
      <c r="J14" s="119"/>
      <c r="L14" s="261"/>
      <c r="M14" s="262"/>
      <c r="N14" s="262"/>
      <c r="O14" s="262"/>
      <c r="P14" s="262"/>
      <c r="Q14" s="262"/>
      <c r="R14" s="262"/>
      <c r="S14" s="263"/>
    </row>
    <row r="15" spans="1:19" s="5" customFormat="1" ht="12">
      <c r="A15" s="19"/>
      <c r="B15" s="118"/>
      <c r="C15" s="118" t="s">
        <v>6</v>
      </c>
      <c r="D15" s="216"/>
      <c r="E15" s="216"/>
      <c r="F15" s="216"/>
      <c r="G15" s="216"/>
      <c r="H15" s="216"/>
      <c r="I15" s="216"/>
      <c r="J15" s="119"/>
      <c r="L15" s="261"/>
      <c r="M15" s="262"/>
      <c r="N15" s="262"/>
      <c r="O15" s="262"/>
      <c r="P15" s="262"/>
      <c r="Q15" s="262"/>
      <c r="R15" s="262"/>
      <c r="S15" s="263"/>
    </row>
    <row r="16" spans="1:19" s="5" customFormat="1" ht="17.25" customHeight="1">
      <c r="A16" s="19"/>
      <c r="B16" s="216"/>
      <c r="C16" s="118" t="s">
        <v>8</v>
      </c>
      <c r="D16" s="7"/>
      <c r="E16" s="120"/>
      <c r="F16" s="120"/>
      <c r="G16" s="216" t="s">
        <v>10</v>
      </c>
      <c r="H16" s="216"/>
      <c r="I16" s="216"/>
      <c r="J16" s="119"/>
      <c r="L16" s="261"/>
      <c r="M16" s="262"/>
      <c r="N16" s="262"/>
      <c r="O16" s="262"/>
      <c r="P16" s="262"/>
      <c r="Q16" s="262"/>
      <c r="R16" s="262"/>
      <c r="S16" s="263"/>
    </row>
    <row r="17" spans="1:19" s="5" customFormat="1" ht="12">
      <c r="A17" s="19"/>
      <c r="B17" s="216"/>
      <c r="C17" s="7" t="s">
        <v>9</v>
      </c>
      <c r="D17" s="7"/>
      <c r="E17" s="120"/>
      <c r="F17" s="120"/>
      <c r="G17" s="216"/>
      <c r="H17" s="216"/>
      <c r="I17" s="216"/>
      <c r="J17" s="119"/>
      <c r="L17" s="261"/>
      <c r="M17" s="262"/>
      <c r="N17" s="262"/>
      <c r="O17" s="262"/>
      <c r="P17" s="262"/>
      <c r="Q17" s="262"/>
      <c r="R17" s="262"/>
      <c r="S17" s="263"/>
    </row>
    <row r="18" spans="1:19" s="5" customFormat="1" ht="12.4" thickBot="1">
      <c r="A18" s="19"/>
      <c r="B18" s="7"/>
      <c r="C18" s="95"/>
      <c r="D18" s="7"/>
      <c r="E18" s="7"/>
      <c r="F18" s="7"/>
      <c r="G18" s="7"/>
      <c r="H18" s="7"/>
      <c r="I18" s="7"/>
      <c r="J18" s="26"/>
      <c r="L18" s="264"/>
      <c r="M18" s="265"/>
      <c r="N18" s="265"/>
      <c r="O18" s="265"/>
      <c r="P18" s="265"/>
      <c r="Q18" s="265"/>
      <c r="R18" s="265"/>
      <c r="S18" s="266"/>
    </row>
    <row r="19" spans="1:19" s="5" customFormat="1" ht="36.950000000000003" customHeight="1" thickTop="1">
      <c r="A19" s="19"/>
      <c r="B19" s="9"/>
      <c r="C19" s="252" t="s">
        <v>11</v>
      </c>
      <c r="D19" s="252"/>
      <c r="E19" s="8"/>
      <c r="F19" s="47" t="str">
        <f>IF(事業所の種別="工場","第 "&amp;認可番号&amp;" 号","")</f>
        <v/>
      </c>
      <c r="G19" s="49"/>
      <c r="H19" s="256" t="str">
        <f>認可年月日</f>
        <v/>
      </c>
      <c r="I19" s="257"/>
      <c r="J19" s="136"/>
      <c r="K19" s="7"/>
    </row>
    <row r="20" spans="1:19" s="5" customFormat="1" ht="18.600000000000001" customHeight="1">
      <c r="A20" s="19"/>
      <c r="B20" s="17"/>
      <c r="C20" s="118" t="s">
        <v>36</v>
      </c>
      <c r="D20" s="244" t="s">
        <v>32</v>
      </c>
      <c r="E20" s="18"/>
      <c r="F20" s="249" t="str">
        <f>事業場名称</f>
        <v>工場（指定作業場）の名称を記入してください</v>
      </c>
      <c r="G20" s="250"/>
      <c r="H20" s="250"/>
      <c r="I20" s="251"/>
      <c r="J20" s="123"/>
      <c r="K20" s="7"/>
    </row>
    <row r="21" spans="1:19" s="5" customFormat="1" ht="18.600000000000001" customHeight="1">
      <c r="A21" s="19"/>
      <c r="B21" s="20"/>
      <c r="C21" s="22" t="s">
        <v>35</v>
      </c>
      <c r="D21" s="245"/>
      <c r="E21" s="15"/>
      <c r="F21" s="246"/>
      <c r="G21" s="247"/>
      <c r="H21" s="247"/>
      <c r="I21" s="248"/>
      <c r="J21" s="123"/>
      <c r="K21" s="7"/>
    </row>
    <row r="22" spans="1:19" s="5" customFormat="1" ht="18.600000000000001" customHeight="1">
      <c r="A22" s="19"/>
      <c r="B22" s="17"/>
      <c r="C22" s="118" t="s">
        <v>36</v>
      </c>
      <c r="D22" s="244" t="s">
        <v>31</v>
      </c>
      <c r="E22" s="18"/>
      <c r="F22" s="249" t="str">
        <f>事業場所在地</f>
        <v>選択してください選択してください数値を記入番数値を記入号</v>
      </c>
      <c r="G22" s="250"/>
      <c r="H22" s="250"/>
      <c r="I22" s="251"/>
      <c r="J22" s="123"/>
      <c r="K22" s="7"/>
    </row>
    <row r="23" spans="1:19" s="5" customFormat="1" ht="18.600000000000001" customHeight="1">
      <c r="A23" s="19"/>
      <c r="B23" s="20"/>
      <c r="C23" s="137" t="s">
        <v>35</v>
      </c>
      <c r="D23" s="245"/>
      <c r="E23" s="15"/>
      <c r="F23" s="246"/>
      <c r="G23" s="247"/>
      <c r="H23" s="247"/>
      <c r="I23" s="248"/>
      <c r="J23" s="123"/>
      <c r="K23" s="7"/>
    </row>
    <row r="24" spans="1:19" s="5" customFormat="1" ht="36.950000000000003" customHeight="1">
      <c r="A24" s="19"/>
      <c r="B24" s="9"/>
      <c r="C24" s="252" t="s">
        <v>37</v>
      </c>
      <c r="D24" s="252"/>
      <c r="E24" s="8"/>
      <c r="F24" s="253" t="str">
        <f>廃止年月日</f>
        <v>廃止年月日を記入してください</v>
      </c>
      <c r="G24" s="254"/>
      <c r="H24" s="254"/>
      <c r="I24" s="255"/>
      <c r="J24" s="124"/>
      <c r="K24" s="7"/>
    </row>
    <row r="25" spans="1:19" s="5" customFormat="1" ht="36.950000000000003" customHeight="1">
      <c r="A25" s="19"/>
      <c r="B25" s="20"/>
      <c r="C25" s="245" t="s">
        <v>38</v>
      </c>
      <c r="D25" s="245"/>
      <c r="E25" s="15"/>
      <c r="F25" s="246" t="str">
        <f>廃止の理由</f>
        <v>選択してください</v>
      </c>
      <c r="G25" s="247"/>
      <c r="H25" s="247"/>
      <c r="I25" s="248"/>
      <c r="J25" s="123"/>
      <c r="K25" s="7"/>
    </row>
    <row r="26" spans="1:19" s="5" customFormat="1" ht="36.950000000000003" customHeight="1">
      <c r="A26" s="19"/>
      <c r="B26" s="20"/>
      <c r="C26" s="245" t="s">
        <v>33</v>
      </c>
      <c r="D26" s="245"/>
      <c r="E26" s="15"/>
      <c r="F26" s="246" t="str">
        <f>IF(移転先の住所="記入不要","",移転先の住所)</f>
        <v/>
      </c>
      <c r="G26" s="247"/>
      <c r="H26" s="247"/>
      <c r="I26" s="248"/>
      <c r="J26" s="123"/>
      <c r="K26" s="7"/>
    </row>
    <row r="27" spans="1:19" s="5" customFormat="1" ht="107.1" customHeight="1">
      <c r="A27" s="19"/>
      <c r="B27" s="11" t="s">
        <v>0</v>
      </c>
      <c r="C27" s="21"/>
      <c r="D27" s="21"/>
      <c r="E27" s="21"/>
      <c r="F27" s="21"/>
      <c r="G27" s="21"/>
      <c r="H27" s="21"/>
      <c r="I27" s="10"/>
      <c r="J27" s="26"/>
      <c r="K27" s="7"/>
    </row>
    <row r="28" spans="1:19" s="5" customFormat="1" ht="17.25" customHeight="1">
      <c r="A28" s="271" t="s">
        <v>1</v>
      </c>
      <c r="B28" s="272"/>
      <c r="C28" s="272"/>
      <c r="D28" s="272"/>
      <c r="E28" s="272"/>
      <c r="F28" s="272"/>
      <c r="G28" s="272"/>
      <c r="H28" s="272"/>
      <c r="I28" s="272"/>
      <c r="J28" s="273"/>
    </row>
    <row r="29" spans="1:19" s="5" customFormat="1" ht="24" customHeight="1">
      <c r="A29" s="269" t="s">
        <v>14</v>
      </c>
      <c r="B29" s="224"/>
      <c r="C29" s="224"/>
      <c r="D29" s="224"/>
      <c r="E29" s="224"/>
      <c r="F29" s="224"/>
      <c r="G29" s="224"/>
      <c r="H29" s="224"/>
      <c r="I29" s="224"/>
      <c r="J29" s="270"/>
    </row>
    <row r="30" spans="1:19" s="104" customFormat="1" ht="24" customHeight="1">
      <c r="A30" s="269" t="s">
        <v>158</v>
      </c>
      <c r="B30" s="224"/>
      <c r="C30" s="224"/>
      <c r="D30" s="224"/>
      <c r="E30" s="224"/>
      <c r="F30" s="224"/>
      <c r="G30" s="224"/>
      <c r="H30" s="224"/>
      <c r="I30" s="224"/>
      <c r="J30" s="270"/>
    </row>
    <row r="31" spans="1:19" s="46" customFormat="1" ht="16.350000000000001" customHeight="1">
      <c r="A31" s="127"/>
      <c r="B31" s="142"/>
      <c r="C31" s="128"/>
      <c r="D31" s="128"/>
      <c r="E31" s="142"/>
      <c r="F31" s="128"/>
      <c r="G31" s="128"/>
      <c r="H31" s="128"/>
      <c r="I31" s="128"/>
      <c r="J31" s="143"/>
      <c r="K31" s="92"/>
    </row>
    <row r="32" spans="1:19" ht="16.350000000000001" customHeight="1">
      <c r="C32" s="1"/>
      <c r="D32" s="1"/>
      <c r="F32" s="1"/>
      <c r="G32" s="1"/>
      <c r="H32" s="1"/>
      <c r="I32" s="1"/>
      <c r="J32" s="131" t="s">
        <v>154</v>
      </c>
      <c r="K32" s="1"/>
    </row>
    <row r="33" spans="3:11">
      <c r="C33" s="5"/>
      <c r="D33" s="5"/>
      <c r="F33" s="5"/>
      <c r="G33" s="5"/>
      <c r="H33" s="5"/>
      <c r="I33" s="5"/>
      <c r="J33" s="104"/>
      <c r="K33" s="5"/>
    </row>
    <row r="34" spans="3:11">
      <c r="C34" s="6"/>
      <c r="D34" s="6"/>
      <c r="F34" s="6"/>
      <c r="G34" s="6"/>
      <c r="H34" s="6"/>
      <c r="I34" s="6"/>
      <c r="J34" s="6"/>
      <c r="K34" s="6"/>
    </row>
  </sheetData>
  <sheetProtection password="DC9F" sheet="1" objects="1" scenarios="1"/>
  <mergeCells count="22">
    <mergeCell ref="A30:J30"/>
    <mergeCell ref="A29:J29"/>
    <mergeCell ref="C26:D26"/>
    <mergeCell ref="F26:I26"/>
    <mergeCell ref="A28:J28"/>
    <mergeCell ref="L12:S18"/>
    <mergeCell ref="G3:H4"/>
    <mergeCell ref="B16:B17"/>
    <mergeCell ref="F20:I21"/>
    <mergeCell ref="G16:I17"/>
    <mergeCell ref="D20:D21"/>
    <mergeCell ref="G10:I11"/>
    <mergeCell ref="G8:I9"/>
    <mergeCell ref="D22:D23"/>
    <mergeCell ref="C25:D25"/>
    <mergeCell ref="F25:I25"/>
    <mergeCell ref="D14:I15"/>
    <mergeCell ref="F22:I23"/>
    <mergeCell ref="C24:D24"/>
    <mergeCell ref="F24:I24"/>
    <mergeCell ref="C19:D19"/>
    <mergeCell ref="H19:I19"/>
  </mergeCells>
  <phoneticPr fontId="6"/>
  <conditionalFormatting sqref="F17">
    <cfRule type="expression" dxfId="141" priority="22">
      <formula>IF(事業場種別="工場",TRUE,FALSE)</formula>
    </cfRule>
  </conditionalFormatting>
  <conditionalFormatting sqref="E17">
    <cfRule type="expression" dxfId="140" priority="13">
      <formula>IF(事業場種別="工場",TRUE,FALSE)</formula>
    </cfRule>
  </conditionalFormatting>
  <printOptions horizontalCentered="1" verticalCentered="1"/>
  <pageMargins left="0" right="0" top="0" bottom="0"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0" id="{7C1BF99F-B761-4069-8DCC-0CDF79569D9E}">
            <xm:f>IF(入力シート!$F$14="指定作業場",TRUE,FALSE)</xm:f>
            <x14:dxf>
              <font>
                <strike/>
              </font>
            </x14:dxf>
          </x14:cfRule>
          <xm:sqref>F3</xm:sqref>
        </x14:conditionalFormatting>
        <x14:conditionalFormatting xmlns:xm="http://schemas.microsoft.com/office/excel/2006/main">
          <x14:cfRule type="expression" priority="29" id="{E6F19B29-F34A-4A73-A109-D08167E40DFB}">
            <xm:f>IF(入力シート!$F$14="工場",TRUE,FALSE)</xm:f>
            <x14:dxf>
              <font>
                <strike/>
              </font>
            </x14:dxf>
          </x14:cfRule>
          <xm:sqref>F4</xm:sqref>
        </x14:conditionalFormatting>
        <x14:conditionalFormatting xmlns:xm="http://schemas.microsoft.com/office/excel/2006/main">
          <x14:cfRule type="expression" priority="26" id="{A0CF45E9-10C9-4394-AC1E-3BA7825FEBA2}">
            <xm:f>IF(入力シート!$F$14="工場",TRUE,FALSE)</xm:f>
            <x14:dxf>
              <font>
                <strike/>
              </font>
            </x14:dxf>
          </x14:cfRule>
          <xm:sqref>D18</xm:sqref>
        </x14:conditionalFormatting>
        <x14:conditionalFormatting xmlns:xm="http://schemas.microsoft.com/office/excel/2006/main">
          <x14:cfRule type="expression" priority="24" id="{9BD3FC1F-2636-4652-ABAB-D5E275AA4B03}">
            <xm:f>IF(入力シート!$F$14="工場",TRUE,FALSE)</xm:f>
            <x14:dxf>
              <font>
                <strike/>
              </font>
            </x14:dxf>
          </x14:cfRule>
          <xm:sqref>K17</xm:sqref>
        </x14:conditionalFormatting>
        <x14:conditionalFormatting xmlns:xm="http://schemas.microsoft.com/office/excel/2006/main">
          <x14:cfRule type="expression" priority="25" id="{B99350CE-9C01-4CA5-BF1E-B3483E015214}">
            <xm:f>IF(入力シート!$F$14="工場",TRUE,FALSE)</xm:f>
            <x14:dxf>
              <font>
                <strike/>
              </font>
            </x14:dxf>
          </x14:cfRule>
          <xm:sqref>K17</xm:sqref>
        </x14:conditionalFormatting>
        <x14:conditionalFormatting xmlns:xm="http://schemas.microsoft.com/office/excel/2006/main">
          <x14:cfRule type="expression" priority="23" id="{CB0DE5C3-0020-4C0F-8353-F5B4AD3F6160}">
            <xm:f>IF(入力シート!$F$14="指定作業場",TRUE,FALSE)</xm:f>
            <x14:dxf>
              <font>
                <strike/>
              </font>
            </x14:dxf>
          </x14:cfRule>
          <xm:sqref>F16</xm:sqref>
        </x14:conditionalFormatting>
        <x14:conditionalFormatting xmlns:xm="http://schemas.microsoft.com/office/excel/2006/main">
          <x14:cfRule type="expression" priority="21" id="{20E64CB9-8D0A-4D3D-948B-8F8D4EA2E518}">
            <xm:f>IF(入力シート!$F$14="指定作業場",TRUE,FALSE)</xm:f>
            <x14:dxf>
              <font>
                <strike/>
              </font>
            </x14:dxf>
          </x14:cfRule>
          <xm:sqref>D16</xm:sqref>
        </x14:conditionalFormatting>
        <x14:conditionalFormatting xmlns:xm="http://schemas.microsoft.com/office/excel/2006/main">
          <x14:cfRule type="expression" priority="20" id="{D17B6AF0-2970-4FD7-B704-D23799C5A57C}">
            <xm:f>IF(入力シート!$F$14="工場",TRUE,FALSE)</xm:f>
            <x14:dxf>
              <font>
                <strike/>
              </font>
            </x14:dxf>
          </x14:cfRule>
          <xm:sqref>D17</xm:sqref>
        </x14:conditionalFormatting>
        <x14:conditionalFormatting xmlns:xm="http://schemas.microsoft.com/office/excel/2006/main">
          <x14:cfRule type="expression" priority="16" id="{681254DA-5C1C-4F74-862E-FBC79D6DEC6F}">
            <xm:f>IF(入力シート!$F$14="指定作業場",TRUE,FALSE)</xm:f>
            <x14:dxf>
              <font>
                <strike/>
              </font>
            </x14:dxf>
          </x14:cfRule>
          <xm:sqref>B14</xm:sqref>
        </x14:conditionalFormatting>
        <x14:conditionalFormatting xmlns:xm="http://schemas.microsoft.com/office/excel/2006/main">
          <x14:cfRule type="expression" priority="15" id="{42790BD8-BB44-4E0A-B6AF-0B508BAB5315}">
            <xm:f>IF(入力シート!$F$14="工場",TRUE,FALSE)</xm:f>
            <x14:dxf>
              <font>
                <strike/>
              </font>
            </x14:dxf>
          </x14:cfRule>
          <xm:sqref>B15</xm:sqref>
        </x14:conditionalFormatting>
        <x14:conditionalFormatting xmlns:xm="http://schemas.microsoft.com/office/excel/2006/main">
          <x14:cfRule type="expression" priority="14" id="{C9191198-E268-4FC8-8C9D-0D9844F4B75E}">
            <xm:f>IF(入力シート!$F$14="指定作業場",TRUE,FALSE)</xm:f>
            <x14:dxf>
              <font>
                <strike/>
              </font>
            </x14:dxf>
          </x14:cfRule>
          <xm:sqref>E16</xm:sqref>
        </x14:conditionalFormatting>
        <x14:conditionalFormatting xmlns:xm="http://schemas.microsoft.com/office/excel/2006/main">
          <x14:cfRule type="expression" priority="12" id="{8830D10E-48E3-44C2-ADC6-A2EF55B7188B}">
            <xm:f>IF(入力シート!$F$14="指定作業場",TRUE,FALSE)</xm:f>
            <x14:dxf>
              <font>
                <strike/>
              </font>
            </x14:dxf>
          </x14:cfRule>
          <xm:sqref>C16</xm:sqref>
        </x14:conditionalFormatting>
        <x14:conditionalFormatting xmlns:xm="http://schemas.microsoft.com/office/excel/2006/main">
          <x14:cfRule type="expression" priority="11" id="{6FCD9CAD-F914-4A93-B793-89D8954D1A43}">
            <xm:f>IF(入力シート!$F$14="工場",TRUE,FALSE)</xm:f>
            <x14:dxf>
              <font>
                <strike/>
              </font>
            </x14:dxf>
          </x14:cfRule>
          <xm:sqref>C17</xm:sqref>
        </x14:conditionalFormatting>
        <x14:conditionalFormatting xmlns:xm="http://schemas.microsoft.com/office/excel/2006/main">
          <x14:cfRule type="expression" priority="10" id="{DF331DBD-AC75-4794-8FA1-77DAE42585BA}">
            <xm:f>IF(入力シート!$F$14="指定作業場",TRUE,FALSE)</xm:f>
            <x14:dxf>
              <font>
                <strike/>
              </font>
            </x14:dxf>
          </x14:cfRule>
          <xm:sqref>C14</xm:sqref>
        </x14:conditionalFormatting>
        <x14:conditionalFormatting xmlns:xm="http://schemas.microsoft.com/office/excel/2006/main">
          <x14:cfRule type="expression" priority="9" id="{48464A7E-974B-4784-93EA-1EC59DE3616E}">
            <xm:f>IF(入力シート!$F$14="工場",TRUE,FALSE)</xm:f>
            <x14:dxf>
              <font>
                <strike/>
              </font>
            </x14:dxf>
          </x14:cfRule>
          <xm:sqref>C15</xm:sqref>
        </x14:conditionalFormatting>
        <x14:conditionalFormatting xmlns:xm="http://schemas.microsoft.com/office/excel/2006/main">
          <x14:cfRule type="expression" priority="8" id="{FC9B90E8-92B9-4DA3-88AA-62695D11A3F1}">
            <xm:f>IF(入力シート!$F$14="工場",TRUE,FALSE)</xm:f>
            <x14:dxf>
              <font>
                <strike/>
              </font>
            </x14:dxf>
          </x14:cfRule>
          <xm:sqref>C21</xm:sqref>
        </x14:conditionalFormatting>
        <x14:conditionalFormatting xmlns:xm="http://schemas.microsoft.com/office/excel/2006/main">
          <x14:cfRule type="expression" priority="6" id="{89F3FA0E-2492-4550-9BD5-0AD09716EE28}">
            <xm:f>IF(入力シート!$F$14="工場",TRUE,FALSE)</xm:f>
            <x14:dxf>
              <font>
                <strike/>
              </font>
            </x14:dxf>
          </x14:cfRule>
          <xm:sqref>C23</xm:sqref>
        </x14:conditionalFormatting>
        <x14:conditionalFormatting xmlns:xm="http://schemas.microsoft.com/office/excel/2006/main">
          <x14:cfRule type="expression" priority="5" id="{1FA2565F-B635-4E54-A475-26ABDE7E1E50}">
            <xm:f>IF(入力シート!$F$14="指定作業場",TRUE,FALSE)</xm:f>
            <x14:dxf>
              <font>
                <strike/>
              </font>
            </x14:dxf>
          </x14:cfRule>
          <xm:sqref>C20</xm:sqref>
        </x14:conditionalFormatting>
        <x14:conditionalFormatting xmlns:xm="http://schemas.microsoft.com/office/excel/2006/main">
          <x14:cfRule type="expression" priority="1" id="{FF08C126-D870-45D1-B5EA-6EEB38F9A139}">
            <xm:f>IF(入力シート!$F$14="指定作業場",TRUE,FALSE)</xm:f>
            <x14:dxf>
              <font>
                <strike/>
              </font>
            </x14:dxf>
          </x14:cfRule>
          <xm:sqref>F19</xm:sqref>
        </x14:conditionalFormatting>
        <x14:conditionalFormatting xmlns:xm="http://schemas.microsoft.com/office/excel/2006/main">
          <x14:cfRule type="expression" priority="3" id="{6BA0A935-44AC-430F-BF33-FB27837B079F}">
            <xm:f>IF(入力シート!$F$14="指定作業場",TRUE,FALSE)</xm:f>
            <x14:dxf>
              <font>
                <strike/>
              </font>
            </x14:dxf>
          </x14:cfRule>
          <xm:sqref>C22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showGridLines="0" showRowColHeaders="0" showZeros="0" view="pageBreakPreview" zoomScale="73" zoomScaleNormal="100" zoomScaleSheetLayoutView="73" workbookViewId="0"/>
  </sheetViews>
  <sheetFormatPr defaultColWidth="8.7890625" defaultRowHeight="16.149999999999999"/>
  <cols>
    <col min="1" max="1" width="4.47265625" style="39" customWidth="1"/>
    <col min="2" max="2" width="18" style="39" customWidth="1"/>
    <col min="3" max="3" width="5.41796875" style="39" customWidth="1"/>
    <col min="4" max="4" width="2.41796875" style="39" customWidth="1"/>
    <col min="5" max="5" width="1.68359375" style="39" customWidth="1"/>
    <col min="6" max="6" width="6" style="39" customWidth="1"/>
    <col min="7" max="7" width="1.68359375" style="39" customWidth="1"/>
    <col min="8" max="8" width="2.1015625" style="39" customWidth="1"/>
    <col min="9" max="9" width="21.89453125" style="39" customWidth="1"/>
    <col min="10" max="10" width="2.41796875" style="39" customWidth="1"/>
    <col min="11" max="11" width="1.68359375" style="39" customWidth="1"/>
    <col min="12" max="12" width="6" style="39" customWidth="1"/>
    <col min="13" max="13" width="1.47265625" style="39" customWidth="1"/>
    <col min="14" max="14" width="3.3125" style="39" customWidth="1"/>
    <col min="15" max="15" width="2.1015625" style="39" customWidth="1"/>
    <col min="16" max="16384" width="8.7890625" style="39"/>
  </cols>
  <sheetData>
    <row r="1" spans="1:14">
      <c r="A1" s="35" t="s">
        <v>68</v>
      </c>
      <c r="B1" s="35"/>
      <c r="C1" s="35"/>
      <c r="D1" s="35"/>
      <c r="E1" s="35"/>
      <c r="F1" s="35"/>
      <c r="G1" s="35"/>
      <c r="H1" s="35"/>
      <c r="I1" s="35"/>
      <c r="J1" s="35"/>
      <c r="K1" s="35"/>
      <c r="L1" s="35"/>
      <c r="M1" s="35"/>
      <c r="N1" s="35"/>
    </row>
    <row r="2" spans="1:14">
      <c r="A2" s="32"/>
    </row>
    <row r="3" spans="1:14">
      <c r="J3" s="279" t="str">
        <f>届出日</f>
        <v>届出日を記入してください</v>
      </c>
      <c r="K3" s="280"/>
      <c r="L3" s="280"/>
      <c r="M3" s="280"/>
      <c r="N3" s="280"/>
    </row>
    <row r="4" spans="1:14">
      <c r="A4" s="28" t="s">
        <v>109</v>
      </c>
    </row>
    <row r="5" spans="1:14" ht="16.25" customHeight="1">
      <c r="B5" s="31"/>
      <c r="H5" s="148" t="s">
        <v>172</v>
      </c>
      <c r="I5" s="281" t="str">
        <f>届出者住所</f>
        <v>届出者住所を記入してください</v>
      </c>
      <c r="J5" s="281"/>
      <c r="K5" s="281"/>
      <c r="L5" s="281"/>
      <c r="M5" s="281"/>
      <c r="N5" s="281"/>
    </row>
    <row r="6" spans="1:14" ht="32.450000000000003" customHeight="1">
      <c r="B6" s="31"/>
      <c r="H6" s="148" t="s">
        <v>173</v>
      </c>
      <c r="I6" s="282" t="str">
        <f>届出者氏名</f>
        <v>届出者氏名を記入してください</v>
      </c>
      <c r="J6" s="282"/>
      <c r="K6" s="282"/>
      <c r="L6" s="282"/>
      <c r="M6" s="282"/>
      <c r="N6" s="282"/>
    </row>
    <row r="7" spans="1:14">
      <c r="I7" s="33"/>
      <c r="J7" s="33"/>
      <c r="K7" s="33"/>
      <c r="L7" s="33"/>
      <c r="M7" s="33"/>
      <c r="N7" s="2" t="s">
        <v>69</v>
      </c>
    </row>
    <row r="8" spans="1:14" ht="16.5" thickBot="1">
      <c r="A8" s="13" t="s">
        <v>70</v>
      </c>
      <c r="B8" s="35"/>
      <c r="C8" s="35"/>
      <c r="D8" s="35"/>
      <c r="E8" s="35"/>
      <c r="F8" s="35"/>
      <c r="G8" s="35"/>
      <c r="H8" s="35"/>
      <c r="I8" s="35"/>
      <c r="J8" s="35"/>
      <c r="K8" s="35"/>
      <c r="L8" s="35"/>
      <c r="M8" s="35"/>
      <c r="N8" s="35"/>
    </row>
    <row r="9" spans="1:14" ht="38.1" customHeight="1">
      <c r="A9" s="289" t="s">
        <v>117</v>
      </c>
      <c r="B9" s="290"/>
      <c r="C9" s="291" t="str">
        <f>事業場名称</f>
        <v>工場（指定作業場）の名称を記入してください</v>
      </c>
      <c r="D9" s="291"/>
      <c r="E9" s="291"/>
      <c r="F9" s="291"/>
      <c r="G9" s="291"/>
      <c r="H9" s="291"/>
      <c r="I9" s="291"/>
      <c r="J9" s="292"/>
      <c r="K9" s="292"/>
      <c r="L9" s="292"/>
      <c r="M9" s="292"/>
      <c r="N9" s="293"/>
    </row>
    <row r="10" spans="1:14" ht="38.1" customHeight="1" thickBot="1">
      <c r="A10" s="294" t="s">
        <v>116</v>
      </c>
      <c r="B10" s="295"/>
      <c r="C10" s="296" t="str">
        <f>事業場所在地</f>
        <v>選択してください選択してください数値を記入番数値を記入号</v>
      </c>
      <c r="D10" s="296"/>
      <c r="E10" s="296"/>
      <c r="F10" s="296"/>
      <c r="G10" s="296"/>
      <c r="H10" s="296"/>
      <c r="I10" s="296"/>
      <c r="J10" s="297"/>
      <c r="K10" s="297"/>
      <c r="L10" s="297"/>
      <c r="M10" s="297"/>
      <c r="N10" s="298"/>
    </row>
    <row r="11" spans="1:14" ht="21.6" customHeight="1" thickBot="1">
      <c r="A11" s="299" t="s">
        <v>71</v>
      </c>
      <c r="B11" s="302" t="s">
        <v>103</v>
      </c>
      <c r="C11" s="303"/>
      <c r="D11" s="36" t="s">
        <v>72</v>
      </c>
      <c r="E11" s="37"/>
      <c r="F11" s="37"/>
      <c r="G11" s="37"/>
      <c r="H11" s="37"/>
      <c r="I11" s="44" t="s">
        <v>104</v>
      </c>
      <c r="J11" s="36" t="s">
        <v>72</v>
      </c>
      <c r="K11" s="37"/>
      <c r="L11" s="37"/>
      <c r="M11" s="37"/>
      <c r="N11" s="38"/>
    </row>
    <row r="12" spans="1:14" ht="21.6" customHeight="1" thickTop="1">
      <c r="A12" s="300"/>
      <c r="B12" s="56" t="s">
        <v>76</v>
      </c>
      <c r="C12" s="57"/>
      <c r="D12" s="58" t="s">
        <v>105</v>
      </c>
      <c r="E12" s="57" t="s">
        <v>106</v>
      </c>
      <c r="F12" s="59" t="s">
        <v>107</v>
      </c>
      <c r="G12" s="60" t="s">
        <v>108</v>
      </c>
      <c r="H12" s="61" t="s">
        <v>119</v>
      </c>
      <c r="I12" s="56" t="s">
        <v>89</v>
      </c>
      <c r="J12" s="58" t="s">
        <v>105</v>
      </c>
      <c r="K12" s="57" t="s">
        <v>106</v>
      </c>
      <c r="L12" s="62" t="s">
        <v>107</v>
      </c>
      <c r="M12" s="63" t="s">
        <v>106</v>
      </c>
      <c r="N12" s="64" t="s">
        <v>119</v>
      </c>
    </row>
    <row r="13" spans="1:14" ht="21.6" customHeight="1">
      <c r="A13" s="300"/>
      <c r="B13" s="65" t="s">
        <v>77</v>
      </c>
      <c r="C13" s="63"/>
      <c r="D13" s="58" t="s">
        <v>105</v>
      </c>
      <c r="E13" s="57" t="s">
        <v>106</v>
      </c>
      <c r="F13" s="62" t="s">
        <v>107</v>
      </c>
      <c r="G13" s="63" t="s">
        <v>106</v>
      </c>
      <c r="H13" s="66" t="s">
        <v>119</v>
      </c>
      <c r="I13" s="65" t="s">
        <v>90</v>
      </c>
      <c r="J13" s="58" t="s">
        <v>105</v>
      </c>
      <c r="K13" s="57" t="s">
        <v>106</v>
      </c>
      <c r="L13" s="62" t="s">
        <v>107</v>
      </c>
      <c r="M13" s="63" t="s">
        <v>106</v>
      </c>
      <c r="N13" s="67" t="s">
        <v>119</v>
      </c>
    </row>
    <row r="14" spans="1:14" ht="21.6" customHeight="1">
      <c r="A14" s="300"/>
      <c r="B14" s="65" t="s">
        <v>78</v>
      </c>
      <c r="C14" s="63"/>
      <c r="D14" s="58" t="s">
        <v>105</v>
      </c>
      <c r="E14" s="57" t="s">
        <v>106</v>
      </c>
      <c r="F14" s="62" t="s">
        <v>107</v>
      </c>
      <c r="G14" s="63" t="s">
        <v>106</v>
      </c>
      <c r="H14" s="66" t="s">
        <v>119</v>
      </c>
      <c r="I14" s="65" t="s">
        <v>91</v>
      </c>
      <c r="J14" s="58" t="s">
        <v>105</v>
      </c>
      <c r="K14" s="57" t="s">
        <v>106</v>
      </c>
      <c r="L14" s="62" t="s">
        <v>107</v>
      </c>
      <c r="M14" s="63" t="s">
        <v>106</v>
      </c>
      <c r="N14" s="67" t="s">
        <v>119</v>
      </c>
    </row>
    <row r="15" spans="1:14" ht="21.6" customHeight="1">
      <c r="A15" s="300"/>
      <c r="B15" s="65" t="s">
        <v>79</v>
      </c>
      <c r="C15" s="63"/>
      <c r="D15" s="58" t="s">
        <v>105</v>
      </c>
      <c r="E15" s="57" t="s">
        <v>106</v>
      </c>
      <c r="F15" s="62" t="s">
        <v>107</v>
      </c>
      <c r="G15" s="63" t="s">
        <v>106</v>
      </c>
      <c r="H15" s="66" t="s">
        <v>119</v>
      </c>
      <c r="I15" s="65" t="s">
        <v>92</v>
      </c>
      <c r="J15" s="58" t="s">
        <v>105</v>
      </c>
      <c r="K15" s="57" t="s">
        <v>106</v>
      </c>
      <c r="L15" s="62" t="s">
        <v>107</v>
      </c>
      <c r="M15" s="63" t="s">
        <v>106</v>
      </c>
      <c r="N15" s="67" t="s">
        <v>119</v>
      </c>
    </row>
    <row r="16" spans="1:14" ht="21.6" customHeight="1">
      <c r="A16" s="300"/>
      <c r="B16" s="65" t="s">
        <v>80</v>
      </c>
      <c r="C16" s="63"/>
      <c r="D16" s="58" t="s">
        <v>105</v>
      </c>
      <c r="E16" s="57" t="s">
        <v>106</v>
      </c>
      <c r="F16" s="62" t="s">
        <v>107</v>
      </c>
      <c r="G16" s="63" t="s">
        <v>106</v>
      </c>
      <c r="H16" s="66" t="s">
        <v>119</v>
      </c>
      <c r="I16" s="65" t="s">
        <v>93</v>
      </c>
      <c r="J16" s="58" t="s">
        <v>105</v>
      </c>
      <c r="K16" s="57" t="s">
        <v>106</v>
      </c>
      <c r="L16" s="62" t="s">
        <v>107</v>
      </c>
      <c r="M16" s="63" t="s">
        <v>106</v>
      </c>
      <c r="N16" s="67" t="s">
        <v>119</v>
      </c>
    </row>
    <row r="17" spans="1:14" ht="21.6" customHeight="1">
      <c r="A17" s="300"/>
      <c r="B17" s="65" t="s">
        <v>81</v>
      </c>
      <c r="C17" s="63"/>
      <c r="D17" s="58" t="s">
        <v>105</v>
      </c>
      <c r="E17" s="57" t="s">
        <v>106</v>
      </c>
      <c r="F17" s="62" t="s">
        <v>107</v>
      </c>
      <c r="G17" s="63" t="s">
        <v>106</v>
      </c>
      <c r="H17" s="66" t="s">
        <v>119</v>
      </c>
      <c r="I17" s="65" t="s">
        <v>94</v>
      </c>
      <c r="J17" s="58" t="s">
        <v>105</v>
      </c>
      <c r="K17" s="57" t="s">
        <v>106</v>
      </c>
      <c r="L17" s="62" t="s">
        <v>107</v>
      </c>
      <c r="M17" s="63" t="s">
        <v>106</v>
      </c>
      <c r="N17" s="67" t="s">
        <v>119</v>
      </c>
    </row>
    <row r="18" spans="1:14" ht="21.6" customHeight="1">
      <c r="A18" s="300"/>
      <c r="B18" s="65" t="s">
        <v>122</v>
      </c>
      <c r="C18" s="63"/>
      <c r="D18" s="58" t="s">
        <v>105</v>
      </c>
      <c r="E18" s="57" t="s">
        <v>106</v>
      </c>
      <c r="F18" s="62" t="s">
        <v>107</v>
      </c>
      <c r="G18" s="63" t="s">
        <v>106</v>
      </c>
      <c r="H18" s="66" t="s">
        <v>119</v>
      </c>
      <c r="I18" s="65" t="s">
        <v>95</v>
      </c>
      <c r="J18" s="58" t="s">
        <v>105</v>
      </c>
      <c r="K18" s="57" t="s">
        <v>106</v>
      </c>
      <c r="L18" s="62" t="s">
        <v>107</v>
      </c>
      <c r="M18" s="63" t="s">
        <v>106</v>
      </c>
      <c r="N18" s="67" t="s">
        <v>119</v>
      </c>
    </row>
    <row r="19" spans="1:14" ht="21.6" customHeight="1">
      <c r="A19" s="300"/>
      <c r="B19" s="65" t="s">
        <v>83</v>
      </c>
      <c r="C19" s="63"/>
      <c r="D19" s="58" t="s">
        <v>105</v>
      </c>
      <c r="E19" s="57" t="s">
        <v>106</v>
      </c>
      <c r="F19" s="62" t="s">
        <v>107</v>
      </c>
      <c r="G19" s="63" t="s">
        <v>106</v>
      </c>
      <c r="H19" s="66" t="s">
        <v>119</v>
      </c>
      <c r="I19" s="65" t="s">
        <v>96</v>
      </c>
      <c r="J19" s="58" t="s">
        <v>105</v>
      </c>
      <c r="K19" s="57" t="s">
        <v>106</v>
      </c>
      <c r="L19" s="62" t="s">
        <v>107</v>
      </c>
      <c r="M19" s="63" t="s">
        <v>106</v>
      </c>
      <c r="N19" s="67" t="s">
        <v>119</v>
      </c>
    </row>
    <row r="20" spans="1:14" ht="21.6" customHeight="1">
      <c r="A20" s="300"/>
      <c r="B20" s="65" t="s">
        <v>84</v>
      </c>
      <c r="C20" s="63"/>
      <c r="D20" s="58" t="s">
        <v>105</v>
      </c>
      <c r="E20" s="57" t="s">
        <v>106</v>
      </c>
      <c r="F20" s="62" t="s">
        <v>107</v>
      </c>
      <c r="G20" s="63" t="s">
        <v>106</v>
      </c>
      <c r="H20" s="66" t="s">
        <v>119</v>
      </c>
      <c r="I20" s="65" t="s">
        <v>97</v>
      </c>
      <c r="J20" s="58" t="s">
        <v>105</v>
      </c>
      <c r="K20" s="57" t="s">
        <v>106</v>
      </c>
      <c r="L20" s="62" t="s">
        <v>107</v>
      </c>
      <c r="M20" s="63" t="s">
        <v>106</v>
      </c>
      <c r="N20" s="67" t="s">
        <v>119</v>
      </c>
    </row>
    <row r="21" spans="1:14" ht="21.6" customHeight="1">
      <c r="A21" s="300"/>
      <c r="B21" s="65" t="s">
        <v>85</v>
      </c>
      <c r="C21" s="63"/>
      <c r="D21" s="58" t="s">
        <v>105</v>
      </c>
      <c r="E21" s="57" t="s">
        <v>106</v>
      </c>
      <c r="F21" s="62" t="s">
        <v>107</v>
      </c>
      <c r="G21" s="63" t="s">
        <v>106</v>
      </c>
      <c r="H21" s="66" t="s">
        <v>119</v>
      </c>
      <c r="I21" s="65" t="s">
        <v>98</v>
      </c>
      <c r="J21" s="58" t="s">
        <v>105</v>
      </c>
      <c r="K21" s="57" t="s">
        <v>106</v>
      </c>
      <c r="L21" s="62" t="s">
        <v>107</v>
      </c>
      <c r="M21" s="63" t="s">
        <v>106</v>
      </c>
      <c r="N21" s="67" t="s">
        <v>119</v>
      </c>
    </row>
    <row r="22" spans="1:14" ht="21.6" customHeight="1">
      <c r="A22" s="300"/>
      <c r="B22" s="65" t="s">
        <v>86</v>
      </c>
      <c r="C22" s="63"/>
      <c r="D22" s="58" t="s">
        <v>105</v>
      </c>
      <c r="E22" s="57" t="s">
        <v>106</v>
      </c>
      <c r="F22" s="62" t="s">
        <v>107</v>
      </c>
      <c r="G22" s="63" t="s">
        <v>106</v>
      </c>
      <c r="H22" s="66" t="s">
        <v>119</v>
      </c>
      <c r="I22" s="65" t="s">
        <v>99</v>
      </c>
      <c r="J22" s="58" t="s">
        <v>105</v>
      </c>
      <c r="K22" s="57" t="s">
        <v>106</v>
      </c>
      <c r="L22" s="62" t="s">
        <v>107</v>
      </c>
      <c r="M22" s="63" t="s">
        <v>106</v>
      </c>
      <c r="N22" s="67" t="s">
        <v>119</v>
      </c>
    </row>
    <row r="23" spans="1:14" ht="21.6" customHeight="1">
      <c r="A23" s="300"/>
      <c r="B23" s="65" t="s">
        <v>87</v>
      </c>
      <c r="C23" s="63"/>
      <c r="D23" s="58" t="s">
        <v>105</v>
      </c>
      <c r="E23" s="57" t="s">
        <v>106</v>
      </c>
      <c r="F23" s="62" t="s">
        <v>107</v>
      </c>
      <c r="G23" s="63" t="s">
        <v>106</v>
      </c>
      <c r="H23" s="66" t="s">
        <v>119</v>
      </c>
      <c r="I23" s="65" t="s">
        <v>100</v>
      </c>
      <c r="J23" s="58" t="s">
        <v>105</v>
      </c>
      <c r="K23" s="57" t="s">
        <v>106</v>
      </c>
      <c r="L23" s="62" t="s">
        <v>107</v>
      </c>
      <c r="M23" s="63" t="s">
        <v>106</v>
      </c>
      <c r="N23" s="67" t="s">
        <v>119</v>
      </c>
    </row>
    <row r="24" spans="1:14" ht="21.6" customHeight="1" thickBot="1">
      <c r="A24" s="301"/>
      <c r="B24" s="68" t="s">
        <v>88</v>
      </c>
      <c r="C24" s="69"/>
      <c r="D24" s="58" t="s">
        <v>105</v>
      </c>
      <c r="E24" s="57" t="s">
        <v>106</v>
      </c>
      <c r="F24" s="62" t="s">
        <v>107</v>
      </c>
      <c r="G24" s="63" t="s">
        <v>106</v>
      </c>
      <c r="H24" s="66" t="s">
        <v>119</v>
      </c>
      <c r="I24" s="68" t="s">
        <v>123</v>
      </c>
      <c r="J24" s="58" t="s">
        <v>105</v>
      </c>
      <c r="K24" s="57" t="s">
        <v>106</v>
      </c>
      <c r="L24" s="62" t="s">
        <v>107</v>
      </c>
      <c r="M24" s="63" t="s">
        <v>106</v>
      </c>
      <c r="N24" s="67" t="s">
        <v>119</v>
      </c>
    </row>
    <row r="25" spans="1:14" ht="18" customHeight="1">
      <c r="A25" s="274" t="s">
        <v>75</v>
      </c>
      <c r="B25" s="41" t="s">
        <v>114</v>
      </c>
      <c r="C25" s="42"/>
      <c r="D25" s="42"/>
      <c r="E25" s="42"/>
      <c r="F25" s="42"/>
      <c r="G25" s="42"/>
      <c r="H25" s="42"/>
      <c r="I25" s="42"/>
      <c r="J25" s="42"/>
      <c r="K25" s="42"/>
      <c r="L25" s="42"/>
      <c r="M25" s="42"/>
      <c r="N25" s="43"/>
    </row>
    <row r="26" spans="1:14" ht="99.95" customHeight="1" thickBot="1">
      <c r="A26" s="275"/>
      <c r="B26" s="276" t="str">
        <f>使用及び排出の状況</f>
        <v>使用及び排出の状況を記入してください</v>
      </c>
      <c r="C26" s="277"/>
      <c r="D26" s="277"/>
      <c r="E26" s="277"/>
      <c r="F26" s="277"/>
      <c r="G26" s="277"/>
      <c r="H26" s="277"/>
      <c r="I26" s="277"/>
      <c r="J26" s="277"/>
      <c r="K26" s="277"/>
      <c r="L26" s="277"/>
      <c r="M26" s="277"/>
      <c r="N26" s="278"/>
    </row>
    <row r="27" spans="1:14" s="40" customFormat="1" ht="65.099999999999994" customHeight="1" thickBot="1">
      <c r="A27" s="283" t="s">
        <v>0</v>
      </c>
      <c r="B27" s="284"/>
      <c r="C27" s="284"/>
      <c r="D27" s="284"/>
      <c r="E27" s="284"/>
      <c r="F27" s="284"/>
      <c r="G27" s="284"/>
      <c r="H27" s="284"/>
      <c r="I27" s="284"/>
      <c r="J27" s="284"/>
      <c r="K27" s="284"/>
      <c r="L27" s="284"/>
      <c r="M27" s="284"/>
      <c r="N27" s="285"/>
    </row>
    <row r="28" spans="1:14" ht="21" customHeight="1">
      <c r="A28" s="286" t="s">
        <v>73</v>
      </c>
      <c r="B28" s="310" t="str">
        <f>"所　属　"&amp;連絡先所属</f>
        <v>所　属　担当者の所属を記入してください</v>
      </c>
      <c r="C28" s="311"/>
      <c r="D28" s="311"/>
      <c r="E28" s="311"/>
      <c r="F28" s="311"/>
      <c r="G28" s="311"/>
      <c r="H28" s="311"/>
      <c r="I28" s="311"/>
      <c r="J28" s="311"/>
      <c r="K28" s="311"/>
      <c r="L28" s="311"/>
      <c r="M28" s="311"/>
      <c r="N28" s="312"/>
    </row>
    <row r="29" spans="1:14" ht="21" customHeight="1">
      <c r="A29" s="287"/>
      <c r="B29" s="307" t="str">
        <f>"氏　名　"&amp;連絡先氏名</f>
        <v>氏　名　担当者の氏名を記入してください</v>
      </c>
      <c r="C29" s="308"/>
      <c r="D29" s="308"/>
      <c r="E29" s="308"/>
      <c r="F29" s="308"/>
      <c r="G29" s="308"/>
      <c r="H29" s="308"/>
      <c r="I29" s="308"/>
      <c r="J29" s="308"/>
      <c r="K29" s="308"/>
      <c r="L29" s="308"/>
      <c r="M29" s="308"/>
      <c r="N29" s="309"/>
    </row>
    <row r="30" spans="1:14" ht="21" customHeight="1">
      <c r="A30" s="287"/>
      <c r="B30" s="307" t="str">
        <f>"電話番号　"&amp;連絡先電話番号</f>
        <v>電話番号　担当者の電話番号を記入してください</v>
      </c>
      <c r="C30" s="308"/>
      <c r="D30" s="308"/>
      <c r="E30" s="308"/>
      <c r="F30" s="308"/>
      <c r="G30" s="308"/>
      <c r="H30" s="308"/>
      <c r="I30" s="308"/>
      <c r="J30" s="308"/>
      <c r="K30" s="308"/>
      <c r="L30" s="308"/>
      <c r="M30" s="308"/>
      <c r="N30" s="309"/>
    </row>
    <row r="31" spans="1:14" ht="21" customHeight="1">
      <c r="A31" s="287"/>
      <c r="B31" s="307" t="str">
        <f>"（ファクシミリ番号　"&amp;IF(連絡先ファクシミリ番号="","",連絡先ファクシミリ番号)&amp;"　）"</f>
        <v>（ファクシミリ番号　担当者のファクシミリ番号を記入してください　）</v>
      </c>
      <c r="C31" s="308"/>
      <c r="D31" s="308"/>
      <c r="E31" s="308"/>
      <c r="F31" s="308"/>
      <c r="G31" s="308"/>
      <c r="H31" s="308"/>
      <c r="I31" s="308"/>
      <c r="J31" s="308"/>
      <c r="K31" s="308"/>
      <c r="L31" s="308"/>
      <c r="M31" s="308"/>
      <c r="N31" s="309"/>
    </row>
    <row r="32" spans="1:14" ht="21" customHeight="1" thickBot="1">
      <c r="A32" s="288"/>
      <c r="B32" s="304" t="str">
        <f>"（電子メールアドレス　"&amp;IF(連絡先電子メールアドレス="","",連絡先電子メールアドレス)&amp;"　）"</f>
        <v>（電子メールアドレス　担当者のメールアドレスを記入してください　）</v>
      </c>
      <c r="C32" s="305"/>
      <c r="D32" s="305"/>
      <c r="E32" s="305"/>
      <c r="F32" s="305"/>
      <c r="G32" s="305"/>
      <c r="H32" s="305"/>
      <c r="I32" s="305"/>
      <c r="J32" s="305"/>
      <c r="K32" s="305"/>
      <c r="L32" s="305"/>
      <c r="M32" s="305"/>
      <c r="N32" s="306"/>
    </row>
    <row r="33" spans="1:14">
      <c r="A33" s="34" t="s">
        <v>74</v>
      </c>
      <c r="B33" s="28"/>
      <c r="C33" s="28"/>
      <c r="D33" s="28"/>
      <c r="E33" s="28"/>
      <c r="F33" s="28"/>
      <c r="G33" s="28"/>
      <c r="H33" s="28"/>
      <c r="I33" s="28"/>
      <c r="J33" s="28"/>
      <c r="K33" s="28"/>
      <c r="L33" s="28"/>
      <c r="M33" s="28"/>
      <c r="N33" s="28"/>
    </row>
    <row r="34" spans="1:14">
      <c r="A34" s="34"/>
    </row>
    <row r="35" spans="1:14">
      <c r="A35" s="32"/>
    </row>
  </sheetData>
  <sheetProtection password="DC9F" sheet="1" objects="1" scenarios="1"/>
  <mergeCells count="18">
    <mergeCell ref="A27:N27"/>
    <mergeCell ref="A28:A32"/>
    <mergeCell ref="A9:B9"/>
    <mergeCell ref="C9:N9"/>
    <mergeCell ref="A10:B10"/>
    <mergeCell ref="C10:N10"/>
    <mergeCell ref="A11:A24"/>
    <mergeCell ref="B11:C11"/>
    <mergeCell ref="B32:N32"/>
    <mergeCell ref="B31:N31"/>
    <mergeCell ref="B30:N30"/>
    <mergeCell ref="B29:N29"/>
    <mergeCell ref="B28:N28"/>
    <mergeCell ref="A25:A26"/>
    <mergeCell ref="B26:N26"/>
    <mergeCell ref="J3:N3"/>
    <mergeCell ref="I5:N5"/>
    <mergeCell ref="I6:N6"/>
  </mergeCells>
  <phoneticPr fontId="6"/>
  <printOptions horizontalCentered="1"/>
  <pageMargins left="0.27559055118110237" right="0.19685039370078741" top="0.74803149606299213" bottom="0" header="0.31496062992125984" footer="0.31496062992125984"/>
  <pageSetup paperSize="9" scale="9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2" id="{474F151A-0E0A-485F-80A9-AB08B0A48405}">
            <xm:f>IF(入力シート!H55=D12,TRUE,FALSE)</xm:f>
            <x14:dxf>
              <font>
                <strike val="0"/>
              </font>
            </x14:dxf>
          </x14:cfRule>
          <xm:sqref>D12:D24</xm:sqref>
        </x14:conditionalFormatting>
        <x14:conditionalFormatting xmlns:xm="http://schemas.microsoft.com/office/excel/2006/main">
          <x14:cfRule type="expression" priority="51" id="{48E222C4-71F4-4904-AC3A-CE2CD66E227A}">
            <xm:f>IF(入力シート!H55=F12,TRUE,FALSE)</xm:f>
            <x14:dxf>
              <font>
                <strike val="0"/>
              </font>
            </x14:dxf>
          </x14:cfRule>
          <xm:sqref>F12:F24</xm:sqref>
        </x14:conditionalFormatting>
        <x14:conditionalFormatting xmlns:xm="http://schemas.microsoft.com/office/excel/2006/main">
          <x14:cfRule type="expression" priority="16" id="{1AF7EC79-582C-4B2C-9304-661204ACA42C}">
            <xm:f>IF(入力シート!H68=J12,TRUE,FALSE)</xm:f>
            <x14:dxf>
              <font>
                <strike val="0"/>
              </font>
            </x14:dxf>
          </x14:cfRule>
          <xm:sqref>J12:J24</xm:sqref>
        </x14:conditionalFormatting>
        <x14:conditionalFormatting xmlns:xm="http://schemas.microsoft.com/office/excel/2006/main">
          <x14:cfRule type="expression" priority="15" id="{2B14E407-45E0-47BE-ADB6-1FA61F4C36A2}">
            <xm:f>IF(入力シート!H68=L12,TRUE,FALSE)</xm:f>
            <x14:dxf>
              <font>
                <strike val="0"/>
              </font>
            </x14:dxf>
          </x14:cfRule>
          <xm:sqref>L12:L24</xm:sqref>
        </x14:conditionalFormatting>
        <x14:conditionalFormatting xmlns:xm="http://schemas.microsoft.com/office/excel/2006/main">
          <x14:cfRule type="expression" priority="7" id="{BB713223-6176-430D-AB66-D74A06424E6F}">
            <xm:f>IF(入力シート!H55="無",TRUE,FALSE)</xm:f>
            <x14:dxf>
              <font>
                <strike val="0"/>
              </font>
            </x14:dxf>
          </x14:cfRule>
          <xm:sqref>H12:H24</xm:sqref>
        </x14:conditionalFormatting>
        <x14:conditionalFormatting xmlns:xm="http://schemas.microsoft.com/office/excel/2006/main">
          <x14:cfRule type="expression" priority="4" id="{8CFADA8C-790A-4911-8B4A-BA3CF6A48D52}">
            <xm:f>IF(入力シート!H68="無",TRUE,FALSE)</xm:f>
            <x14:dxf>
              <font>
                <strike val="0"/>
              </font>
            </x14:dxf>
          </x14:cfRule>
          <xm:sqref>N12:N24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36"/>
  <sheetViews>
    <sheetView showGridLines="0" showRowColHeaders="0" showZeros="0" view="pageBreakPreview" zoomScale="75" zoomScaleNormal="100" zoomScaleSheetLayoutView="75" workbookViewId="0"/>
  </sheetViews>
  <sheetFormatPr defaultColWidth="8.7890625" defaultRowHeight="16.149999999999999"/>
  <cols>
    <col min="1" max="1" width="2.578125" style="46" customWidth="1"/>
    <col min="2" max="2" width="1.68359375" style="3" customWidth="1"/>
    <col min="3" max="3" width="6.1015625" style="3" customWidth="1"/>
    <col min="4" max="4" width="1.89453125" style="3" customWidth="1"/>
    <col min="5" max="5" width="5" style="3" customWidth="1"/>
    <col min="6" max="6" width="1.68359375" style="3" customWidth="1"/>
    <col min="7" max="7" width="6.7890625" style="3" customWidth="1"/>
    <col min="8" max="8" width="1.89453125" style="3" customWidth="1"/>
    <col min="9" max="9" width="1.68359375" style="3" customWidth="1"/>
    <col min="10" max="12" width="7.68359375" style="3" customWidth="1"/>
    <col min="13" max="13" width="1.68359375" style="3" customWidth="1"/>
    <col min="14" max="14" width="5.68359375" style="3" customWidth="1"/>
    <col min="15" max="15" width="7.68359375" style="3" customWidth="1"/>
    <col min="16" max="16" width="1.68359375" style="3" customWidth="1"/>
    <col min="17" max="17" width="2.578125" style="46" customWidth="1"/>
    <col min="18" max="18" width="3" style="3" customWidth="1"/>
    <col min="19" max="16384" width="8.7890625" style="3"/>
  </cols>
  <sheetData>
    <row r="1" spans="1:29" s="46" customFormat="1">
      <c r="A1" s="130" t="s">
        <v>156</v>
      </c>
    </row>
    <row r="2" spans="1:29" s="46" customFormat="1">
      <c r="A2" s="105"/>
      <c r="B2" s="106"/>
      <c r="C2" s="106"/>
      <c r="D2" s="106"/>
      <c r="E2" s="106"/>
      <c r="F2" s="106"/>
      <c r="G2" s="106"/>
      <c r="H2" s="106"/>
      <c r="I2" s="106"/>
      <c r="J2" s="106"/>
      <c r="K2" s="106"/>
      <c r="L2" s="106"/>
      <c r="M2" s="106"/>
      <c r="N2" s="106"/>
      <c r="O2" s="106"/>
      <c r="P2" s="106"/>
      <c r="Q2" s="107"/>
    </row>
    <row r="3" spans="1:29" ht="17.649999999999999">
      <c r="A3" s="108"/>
      <c r="B3" s="132"/>
      <c r="C3" s="109"/>
      <c r="D3" s="132"/>
      <c r="E3" s="109"/>
      <c r="F3" s="109"/>
      <c r="G3" s="132"/>
      <c r="H3" s="132"/>
      <c r="I3" s="110" t="s">
        <v>5</v>
      </c>
      <c r="J3" s="208" t="s">
        <v>47</v>
      </c>
      <c r="K3" s="208"/>
      <c r="L3" s="208"/>
      <c r="M3" s="208"/>
      <c r="N3" s="208"/>
      <c r="O3" s="208"/>
      <c r="P3" s="109"/>
      <c r="Q3" s="111"/>
    </row>
    <row r="4" spans="1:29" ht="17.649999999999999">
      <c r="A4" s="108"/>
      <c r="B4" s="132"/>
      <c r="C4" s="109"/>
      <c r="D4" s="132"/>
      <c r="E4" s="109"/>
      <c r="F4" s="109"/>
      <c r="G4" s="132"/>
      <c r="H4" s="132"/>
      <c r="I4" s="110" t="s">
        <v>6</v>
      </c>
      <c r="J4" s="208"/>
      <c r="K4" s="208"/>
      <c r="L4" s="208"/>
      <c r="M4" s="208"/>
      <c r="N4" s="208"/>
      <c r="O4" s="208"/>
      <c r="P4" s="109"/>
      <c r="Q4" s="111"/>
    </row>
    <row r="5" spans="1:29" s="5" customFormat="1" ht="24" customHeight="1">
      <c r="A5" s="19"/>
      <c r="B5" s="7"/>
      <c r="C5" s="7"/>
      <c r="D5" s="7"/>
      <c r="E5" s="7"/>
      <c r="F5" s="7"/>
      <c r="G5" s="7"/>
      <c r="H5" s="7"/>
      <c r="I5" s="7"/>
      <c r="J5" s="7"/>
      <c r="K5" s="7"/>
      <c r="L5" s="7"/>
      <c r="M5" s="7"/>
      <c r="N5" s="7"/>
      <c r="O5" s="7"/>
      <c r="P5" s="7"/>
      <c r="Q5" s="26"/>
    </row>
    <row r="6" spans="1:29" s="5" customFormat="1">
      <c r="A6" s="19"/>
      <c r="B6" s="7"/>
      <c r="C6" s="7"/>
      <c r="D6" s="7"/>
      <c r="E6" s="7"/>
      <c r="F6" s="7"/>
      <c r="G6" s="7"/>
      <c r="H6" s="7"/>
      <c r="I6" s="7"/>
      <c r="J6" s="7"/>
      <c r="K6" s="7"/>
      <c r="L6" s="7"/>
      <c r="M6" s="7"/>
      <c r="N6" s="342" t="str">
        <f>届出日</f>
        <v>届出日を記入してください</v>
      </c>
      <c r="O6" s="343"/>
      <c r="P6" s="343"/>
      <c r="Q6" s="138"/>
    </row>
    <row r="7" spans="1:29" s="5" customFormat="1" ht="12">
      <c r="A7" s="19"/>
      <c r="B7" s="7"/>
      <c r="C7" s="7" t="s">
        <v>29</v>
      </c>
      <c r="D7" s="7"/>
      <c r="E7" s="7"/>
      <c r="F7" s="7"/>
      <c r="G7" s="7"/>
      <c r="H7" s="7"/>
      <c r="I7" s="7"/>
      <c r="J7" s="7"/>
      <c r="K7" s="7"/>
      <c r="L7" s="7"/>
      <c r="M7" s="7"/>
      <c r="N7" s="7"/>
      <c r="O7" s="7"/>
      <c r="P7" s="7"/>
      <c r="Q7" s="26"/>
    </row>
    <row r="8" spans="1:29" s="5" customFormat="1" ht="24" customHeight="1">
      <c r="A8" s="19"/>
      <c r="B8" s="7"/>
      <c r="C8" s="7"/>
      <c r="D8" s="7"/>
      <c r="E8" s="7"/>
      <c r="F8" s="7"/>
      <c r="G8" s="7"/>
      <c r="H8" s="7"/>
      <c r="I8" s="7"/>
      <c r="J8" s="7"/>
      <c r="K8" s="268" t="str">
        <f>届出者住所</f>
        <v>届出者住所を記入してください</v>
      </c>
      <c r="L8" s="268"/>
      <c r="M8" s="268"/>
      <c r="N8" s="268"/>
      <c r="O8" s="268"/>
      <c r="P8" s="268"/>
      <c r="Q8" s="26"/>
    </row>
    <row r="9" spans="1:29" s="5" customFormat="1" ht="17.25" customHeight="1">
      <c r="A9" s="19"/>
      <c r="B9" s="7"/>
      <c r="C9" s="7"/>
      <c r="D9" s="7"/>
      <c r="E9" s="7"/>
      <c r="F9" s="7"/>
      <c r="G9" s="7"/>
      <c r="H9" s="7"/>
      <c r="J9" s="144" t="s">
        <v>161</v>
      </c>
      <c r="K9" s="268"/>
      <c r="L9" s="268"/>
      <c r="M9" s="268"/>
      <c r="N9" s="268"/>
      <c r="O9" s="268"/>
      <c r="P9" s="268"/>
      <c r="Q9" s="135"/>
    </row>
    <row r="10" spans="1:29" s="5" customFormat="1" ht="17.25" customHeight="1">
      <c r="A10" s="19"/>
      <c r="B10" s="7"/>
      <c r="C10" s="7"/>
      <c r="D10" s="7"/>
      <c r="E10" s="7"/>
      <c r="F10" s="7"/>
      <c r="G10" s="7"/>
      <c r="H10" s="7"/>
      <c r="I10" s="7"/>
      <c r="J10" s="144"/>
      <c r="K10" s="268" t="str">
        <f>届出者氏名</f>
        <v>届出者氏名を記入してください</v>
      </c>
      <c r="L10" s="268"/>
      <c r="M10" s="268"/>
      <c r="N10" s="268"/>
      <c r="O10" s="268"/>
      <c r="P10" s="268"/>
      <c r="Q10" s="26"/>
    </row>
    <row r="11" spans="1:29" s="5" customFormat="1" ht="17.25" customHeight="1" thickBot="1">
      <c r="A11" s="19"/>
      <c r="B11" s="7"/>
      <c r="C11" s="7"/>
      <c r="D11" s="7"/>
      <c r="E11" s="7"/>
      <c r="F11" s="7"/>
      <c r="G11" s="7"/>
      <c r="H11" s="7"/>
      <c r="J11" s="144" t="s">
        <v>162</v>
      </c>
      <c r="K11" s="268"/>
      <c r="L11" s="268"/>
      <c r="M11" s="268"/>
      <c r="N11" s="268"/>
      <c r="O11" s="268"/>
      <c r="P11" s="268"/>
      <c r="Q11" s="122"/>
    </row>
    <row r="12" spans="1:29" s="5" customFormat="1" ht="12.4" customHeight="1" thickTop="1">
      <c r="A12" s="19"/>
      <c r="B12" s="7"/>
      <c r="C12" s="7"/>
      <c r="D12" s="7"/>
      <c r="E12" s="7"/>
      <c r="F12" s="7"/>
      <c r="G12" s="7"/>
      <c r="H12" s="7"/>
      <c r="I12" s="7"/>
      <c r="J12" s="7"/>
      <c r="K12" s="7"/>
      <c r="L12" s="7"/>
      <c r="M12" s="7"/>
      <c r="N12" s="7"/>
      <c r="O12" s="7"/>
      <c r="P12" s="116" t="s">
        <v>22</v>
      </c>
      <c r="Q12" s="117"/>
      <c r="S12" s="313" t="str">
        <f>HYPERLINK("mailto:"&amp;環境保全課メールアドレス&amp;"?subject="&amp;事業所の種別&amp;"承継届出書（"&amp;事業場所在地&amp;"）"&amp;"&amp;body="&amp;事業所の種別&amp;"承継届出書を提出する。%0a"&amp;届出者氏名&amp;"%0a%0a※添付書類%0a・"&amp;事業所の種別&amp;"承継届出書%0a・登記簿謄本等承継を証明する資料","承継届出書をメールで提出するには、こちらをクリックしてください。"&amp;CHAR(10)&amp;"メールが立ち上がるので"&amp;CHAR(10)&amp;"・"&amp;事業所の種別&amp;"承継届出書"&amp;CHAR(10)&amp;"・登記簿謄本等承継を証明する資料"&amp;CHAR(10)&amp;"を添付し、送信してください。")</f>
        <v>承継届出書をメールで提出するには、こちらをクリックしてください。
メールが立ち上がるので
・事業場の種別を選択してください承継届出書
・登記簿謄本等承継を証明する資料
を添付し、送信してください。</v>
      </c>
      <c r="T12" s="314"/>
      <c r="U12" s="314"/>
      <c r="V12" s="314"/>
      <c r="W12" s="314"/>
      <c r="X12" s="314"/>
      <c r="Y12" s="314"/>
      <c r="Z12" s="315"/>
      <c r="AA12" s="45"/>
      <c r="AB12" s="45"/>
      <c r="AC12" s="45"/>
    </row>
    <row r="13" spans="1:29" s="5" customFormat="1" ht="27" customHeight="1">
      <c r="A13" s="19"/>
      <c r="B13" s="7"/>
      <c r="C13" s="7"/>
      <c r="D13" s="7"/>
      <c r="E13" s="7"/>
      <c r="F13" s="7"/>
      <c r="G13" s="7"/>
      <c r="H13" s="7"/>
      <c r="I13" s="7"/>
      <c r="J13" s="7"/>
      <c r="K13" s="7"/>
      <c r="L13" s="7"/>
      <c r="M13" s="7"/>
      <c r="N13" s="7"/>
      <c r="O13" s="7"/>
      <c r="P13" s="7"/>
      <c r="Q13" s="26"/>
      <c r="S13" s="316"/>
      <c r="T13" s="317"/>
      <c r="U13" s="317"/>
      <c r="V13" s="317"/>
      <c r="W13" s="317"/>
      <c r="X13" s="317"/>
      <c r="Y13" s="317"/>
      <c r="Z13" s="318"/>
      <c r="AA13" s="45"/>
      <c r="AB13" s="45"/>
      <c r="AC13" s="45"/>
    </row>
    <row r="14" spans="1:29" s="5" customFormat="1" ht="16.149999999999999" customHeight="1">
      <c r="A14" s="19"/>
      <c r="B14" s="95" t="s">
        <v>5</v>
      </c>
      <c r="C14" s="118"/>
      <c r="D14" s="341" t="s">
        <v>48</v>
      </c>
      <c r="E14" s="341"/>
      <c r="F14" s="341"/>
      <c r="G14" s="341"/>
      <c r="H14" s="341"/>
      <c r="I14" s="341"/>
      <c r="J14" s="341"/>
      <c r="K14" s="341"/>
      <c r="L14" s="341"/>
      <c r="M14" s="341"/>
      <c r="N14" s="341"/>
      <c r="O14" s="341"/>
      <c r="P14" s="341"/>
      <c r="Q14" s="26"/>
      <c r="S14" s="316"/>
      <c r="T14" s="317"/>
      <c r="U14" s="317"/>
      <c r="V14" s="317"/>
      <c r="W14" s="317"/>
      <c r="X14" s="317"/>
      <c r="Y14" s="317"/>
      <c r="Z14" s="318"/>
      <c r="AA14" s="45"/>
      <c r="AB14" s="45"/>
      <c r="AC14" s="45"/>
    </row>
    <row r="15" spans="1:29" s="5" customFormat="1" ht="12">
      <c r="A15" s="19"/>
      <c r="B15" s="95" t="s">
        <v>6</v>
      </c>
      <c r="C15" s="118"/>
      <c r="D15" s="341"/>
      <c r="E15" s="341"/>
      <c r="F15" s="341"/>
      <c r="G15" s="341"/>
      <c r="H15" s="341"/>
      <c r="I15" s="341"/>
      <c r="J15" s="341"/>
      <c r="K15" s="341"/>
      <c r="L15" s="341"/>
      <c r="M15" s="341"/>
      <c r="N15" s="341"/>
      <c r="O15" s="341"/>
      <c r="P15" s="341"/>
      <c r="Q15" s="26"/>
      <c r="S15" s="319"/>
      <c r="T15" s="320"/>
      <c r="U15" s="320"/>
      <c r="V15" s="320"/>
      <c r="W15" s="320"/>
      <c r="X15" s="320"/>
      <c r="Y15" s="320"/>
      <c r="Z15" s="321"/>
    </row>
    <row r="16" spans="1:29" s="5" customFormat="1" ht="17.25" customHeight="1">
      <c r="A16" s="19"/>
      <c r="B16" s="216" t="s">
        <v>49</v>
      </c>
      <c r="C16" s="216"/>
      <c r="D16" s="216"/>
      <c r="E16" s="216"/>
      <c r="F16" s="95"/>
      <c r="G16" s="95"/>
      <c r="H16" s="95"/>
      <c r="I16" s="120"/>
      <c r="J16" s="95" t="s">
        <v>8</v>
      </c>
      <c r="K16" s="95"/>
      <c r="L16" s="95"/>
      <c r="M16" s="95"/>
      <c r="N16" s="341" t="s">
        <v>50</v>
      </c>
      <c r="O16" s="341"/>
      <c r="P16" s="216"/>
      <c r="Q16" s="119"/>
      <c r="S16" s="319"/>
      <c r="T16" s="320"/>
      <c r="U16" s="320"/>
      <c r="V16" s="320"/>
      <c r="W16" s="320"/>
      <c r="X16" s="320"/>
      <c r="Y16" s="320"/>
      <c r="Z16" s="321"/>
    </row>
    <row r="17" spans="1:26" s="5" customFormat="1" ht="12">
      <c r="A17" s="19"/>
      <c r="B17" s="216"/>
      <c r="C17" s="216"/>
      <c r="D17" s="216"/>
      <c r="E17" s="216"/>
      <c r="F17" s="139" t="s">
        <v>57</v>
      </c>
      <c r="G17" s="7"/>
      <c r="H17" s="7"/>
      <c r="I17" s="120"/>
      <c r="J17" s="120"/>
      <c r="K17" s="7"/>
      <c r="L17" s="7"/>
      <c r="M17" s="7"/>
      <c r="N17" s="341"/>
      <c r="O17" s="341"/>
      <c r="P17" s="216"/>
      <c r="Q17" s="119"/>
      <c r="S17" s="319"/>
      <c r="T17" s="320"/>
      <c r="U17" s="320"/>
      <c r="V17" s="320"/>
      <c r="W17" s="320"/>
      <c r="X17" s="320"/>
      <c r="Y17" s="320"/>
      <c r="Z17" s="321"/>
    </row>
    <row r="18" spans="1:26" s="5" customFormat="1" ht="24" customHeight="1" thickBot="1">
      <c r="A18" s="19"/>
      <c r="B18" s="7" t="s">
        <v>51</v>
      </c>
      <c r="C18" s="95"/>
      <c r="D18" s="7"/>
      <c r="E18" s="95"/>
      <c r="F18" s="95"/>
      <c r="G18" s="7"/>
      <c r="H18" s="7"/>
      <c r="I18" s="7"/>
      <c r="J18" s="7"/>
      <c r="K18" s="7"/>
      <c r="L18" s="7"/>
      <c r="M18" s="7"/>
      <c r="N18" s="7"/>
      <c r="O18" s="7"/>
      <c r="P18" s="7"/>
      <c r="Q18" s="26"/>
      <c r="S18" s="322"/>
      <c r="T18" s="323"/>
      <c r="U18" s="323"/>
      <c r="V18" s="323"/>
      <c r="W18" s="323"/>
      <c r="X18" s="323"/>
      <c r="Y18" s="323"/>
      <c r="Z18" s="324"/>
    </row>
    <row r="19" spans="1:26" s="5" customFormat="1" ht="42" customHeight="1" thickTop="1">
      <c r="A19" s="19"/>
      <c r="B19" s="9"/>
      <c r="C19" s="252" t="s">
        <v>11</v>
      </c>
      <c r="D19" s="252"/>
      <c r="E19" s="252"/>
      <c r="F19" s="252"/>
      <c r="G19" s="252"/>
      <c r="H19" s="8"/>
      <c r="I19" s="47" t="str">
        <f>IF(事業所の種別="工場","第 "&amp;認可番号&amp;" 号","")</f>
        <v/>
      </c>
      <c r="J19" s="49"/>
      <c r="K19" s="50"/>
      <c r="L19" s="256" t="str">
        <f>認可年月日</f>
        <v/>
      </c>
      <c r="M19" s="326"/>
      <c r="N19" s="326"/>
      <c r="O19" s="51"/>
      <c r="P19" s="48"/>
      <c r="Q19" s="122"/>
    </row>
    <row r="20" spans="1:26" s="5" customFormat="1" ht="24.95" customHeight="1">
      <c r="A20" s="19"/>
      <c r="B20" s="17"/>
      <c r="C20" s="95" t="s">
        <v>36</v>
      </c>
      <c r="D20" s="18"/>
      <c r="E20" s="118"/>
      <c r="F20" s="118"/>
      <c r="G20" s="244" t="s">
        <v>32</v>
      </c>
      <c r="H20" s="18"/>
      <c r="I20" s="249" t="str">
        <f>事業場名称</f>
        <v>工場（指定作業場）の名称を記入してください</v>
      </c>
      <c r="J20" s="250"/>
      <c r="K20" s="250"/>
      <c r="L20" s="250"/>
      <c r="M20" s="250"/>
      <c r="N20" s="250"/>
      <c r="O20" s="250"/>
      <c r="P20" s="251"/>
      <c r="Q20" s="123"/>
    </row>
    <row r="21" spans="1:26" s="5" customFormat="1" ht="24.95" customHeight="1">
      <c r="A21" s="19"/>
      <c r="B21" s="20"/>
      <c r="C21" s="12" t="s">
        <v>35</v>
      </c>
      <c r="D21" s="15"/>
      <c r="E21" s="23"/>
      <c r="F21" s="23"/>
      <c r="G21" s="245"/>
      <c r="H21" s="15"/>
      <c r="I21" s="246"/>
      <c r="J21" s="247"/>
      <c r="K21" s="247"/>
      <c r="L21" s="247"/>
      <c r="M21" s="247"/>
      <c r="N21" s="247"/>
      <c r="O21" s="247"/>
      <c r="P21" s="248"/>
      <c r="Q21" s="123"/>
    </row>
    <row r="22" spans="1:26" s="5" customFormat="1" ht="24.95" customHeight="1">
      <c r="A22" s="19"/>
      <c r="B22" s="17"/>
      <c r="C22" s="95" t="s">
        <v>36</v>
      </c>
      <c r="D22" s="18"/>
      <c r="E22" s="118"/>
      <c r="F22" s="118"/>
      <c r="G22" s="244" t="s">
        <v>31</v>
      </c>
      <c r="H22" s="18"/>
      <c r="I22" s="328" t="str">
        <f>事業場所在地</f>
        <v>選択してください選択してください数値を記入番数値を記入号</v>
      </c>
      <c r="J22" s="329"/>
      <c r="K22" s="329"/>
      <c r="L22" s="329"/>
      <c r="M22" s="329"/>
      <c r="N22" s="329"/>
      <c r="O22" s="329"/>
      <c r="P22" s="330"/>
      <c r="Q22" s="140"/>
    </row>
    <row r="23" spans="1:26" s="5" customFormat="1" ht="24.95" customHeight="1">
      <c r="A23" s="19"/>
      <c r="B23" s="20"/>
      <c r="C23" s="95" t="s">
        <v>35</v>
      </c>
      <c r="D23" s="15"/>
      <c r="E23" s="118"/>
      <c r="F23" s="118"/>
      <c r="G23" s="245"/>
      <c r="H23" s="15"/>
      <c r="I23" s="331"/>
      <c r="J23" s="332"/>
      <c r="K23" s="332"/>
      <c r="L23" s="332"/>
      <c r="M23" s="332"/>
      <c r="N23" s="332"/>
      <c r="O23" s="332"/>
      <c r="P23" s="333"/>
      <c r="Q23" s="140"/>
    </row>
    <row r="24" spans="1:26" s="5" customFormat="1" ht="36.950000000000003" customHeight="1">
      <c r="A24" s="19"/>
      <c r="B24" s="9"/>
      <c r="C24" s="252" t="s">
        <v>52</v>
      </c>
      <c r="D24" s="252"/>
      <c r="E24" s="252"/>
      <c r="F24" s="252"/>
      <c r="G24" s="252"/>
      <c r="H24" s="8"/>
      <c r="I24" s="253" t="str">
        <f>承継年月日</f>
        <v>承継年月日を記入してください</v>
      </c>
      <c r="J24" s="254"/>
      <c r="K24" s="254"/>
      <c r="L24" s="254"/>
      <c r="M24" s="254"/>
      <c r="N24" s="254"/>
      <c r="O24" s="254"/>
      <c r="P24" s="255"/>
      <c r="Q24" s="124"/>
    </row>
    <row r="25" spans="1:26" s="5" customFormat="1" ht="30" customHeight="1">
      <c r="A25" s="19"/>
      <c r="B25" s="334" t="s">
        <v>54</v>
      </c>
      <c r="C25" s="335"/>
      <c r="D25" s="15"/>
      <c r="E25" s="252" t="s">
        <v>55</v>
      </c>
      <c r="F25" s="252"/>
      <c r="G25" s="252"/>
      <c r="H25" s="15"/>
      <c r="I25" s="253" t="str">
        <f>被承継人氏名又は名称</f>
        <v>承継前の設置者の氏名を記入してください</v>
      </c>
      <c r="J25" s="338"/>
      <c r="K25" s="338"/>
      <c r="L25" s="338"/>
      <c r="M25" s="338"/>
      <c r="N25" s="338"/>
      <c r="O25" s="338"/>
      <c r="P25" s="339"/>
      <c r="Q25" s="141"/>
    </row>
    <row r="26" spans="1:26" s="5" customFormat="1" ht="30" customHeight="1">
      <c r="A26" s="19"/>
      <c r="B26" s="336"/>
      <c r="C26" s="337"/>
      <c r="D26" s="15"/>
      <c r="E26" s="252" t="s">
        <v>56</v>
      </c>
      <c r="F26" s="252"/>
      <c r="G26" s="252"/>
      <c r="H26" s="15"/>
      <c r="I26" s="246" t="str">
        <f>被承継人住所</f>
        <v>承継前の設置者の住所を記入してください</v>
      </c>
      <c r="J26" s="247"/>
      <c r="K26" s="247"/>
      <c r="L26" s="247"/>
      <c r="M26" s="247"/>
      <c r="N26" s="247"/>
      <c r="O26" s="247"/>
      <c r="P26" s="248"/>
      <c r="Q26" s="123"/>
    </row>
    <row r="27" spans="1:26" s="5" customFormat="1" ht="12.95" customHeight="1">
      <c r="A27" s="19"/>
      <c r="B27" s="24"/>
      <c r="C27" s="25"/>
      <c r="D27" s="18"/>
      <c r="E27" s="96"/>
      <c r="F27" s="96"/>
      <c r="G27" s="96"/>
      <c r="H27" s="14"/>
      <c r="I27" s="101"/>
      <c r="J27" s="102"/>
      <c r="K27" s="102"/>
      <c r="L27" s="102"/>
      <c r="M27" s="102"/>
      <c r="N27" s="102"/>
      <c r="O27" s="102"/>
      <c r="P27" s="103"/>
      <c r="Q27" s="123"/>
    </row>
    <row r="28" spans="1:26" s="5" customFormat="1" ht="27" customHeight="1">
      <c r="A28" s="19"/>
      <c r="B28" s="19"/>
      <c r="C28" s="327" t="s">
        <v>53</v>
      </c>
      <c r="D28" s="327"/>
      <c r="E28" s="327"/>
      <c r="F28" s="327"/>
      <c r="G28" s="327"/>
      <c r="H28" s="26"/>
      <c r="I28" s="52"/>
      <c r="J28" s="53" t="s">
        <v>58</v>
      </c>
      <c r="K28" s="53" t="s">
        <v>59</v>
      </c>
      <c r="L28" s="53" t="s">
        <v>60</v>
      </c>
      <c r="M28" s="54" t="s">
        <v>67</v>
      </c>
      <c r="N28" s="54"/>
      <c r="O28" s="53" t="s">
        <v>61</v>
      </c>
      <c r="P28" s="55"/>
      <c r="Q28" s="55"/>
    </row>
    <row r="29" spans="1:26" s="5" customFormat="1" ht="12.95" customHeight="1">
      <c r="A29" s="19"/>
      <c r="B29" s="20"/>
      <c r="C29" s="97"/>
      <c r="D29" s="15"/>
      <c r="E29" s="97"/>
      <c r="F29" s="97"/>
      <c r="G29" s="97"/>
      <c r="H29" s="16"/>
      <c r="I29" s="98"/>
      <c r="J29" s="99"/>
      <c r="K29" s="99"/>
      <c r="L29" s="99"/>
      <c r="M29" s="99"/>
      <c r="N29" s="99"/>
      <c r="O29" s="99"/>
      <c r="P29" s="100"/>
      <c r="Q29" s="123"/>
    </row>
    <row r="30" spans="1:26" s="5" customFormat="1" ht="107.1" customHeight="1">
      <c r="A30" s="19"/>
      <c r="B30" s="11" t="s">
        <v>0</v>
      </c>
      <c r="C30" s="21"/>
      <c r="D30" s="21"/>
      <c r="E30" s="21"/>
      <c r="F30" s="21"/>
      <c r="G30" s="21"/>
      <c r="H30" s="21"/>
      <c r="I30" s="21"/>
      <c r="J30" s="21"/>
      <c r="K30" s="21"/>
      <c r="L30" s="21"/>
      <c r="M30" s="21"/>
      <c r="N30" s="21"/>
      <c r="O30" s="21"/>
      <c r="P30" s="10"/>
      <c r="Q30" s="26"/>
    </row>
    <row r="31" spans="1:26" s="5" customFormat="1" ht="17.25" customHeight="1">
      <c r="A31" s="271" t="s">
        <v>1</v>
      </c>
      <c r="B31" s="272"/>
      <c r="C31" s="272"/>
      <c r="D31" s="272"/>
      <c r="E31" s="272"/>
      <c r="F31" s="272"/>
      <c r="G31" s="272"/>
      <c r="H31" s="272"/>
      <c r="I31" s="272"/>
      <c r="J31" s="272"/>
      <c r="K31" s="272"/>
      <c r="L31" s="272"/>
      <c r="M31" s="272"/>
      <c r="N31" s="272"/>
      <c r="O31" s="272"/>
      <c r="P31" s="272"/>
      <c r="Q31" s="340"/>
    </row>
    <row r="32" spans="1:26" s="5" customFormat="1" ht="24" customHeight="1">
      <c r="A32" s="269" t="s">
        <v>14</v>
      </c>
      <c r="B32" s="224"/>
      <c r="C32" s="224"/>
      <c r="D32" s="224"/>
      <c r="E32" s="224"/>
      <c r="F32" s="224"/>
      <c r="G32" s="224"/>
      <c r="H32" s="224"/>
      <c r="I32" s="224"/>
      <c r="J32" s="224"/>
      <c r="K32" s="224"/>
      <c r="L32" s="224"/>
      <c r="M32" s="224"/>
      <c r="N32" s="224"/>
      <c r="O32" s="224"/>
      <c r="P32" s="224"/>
      <c r="Q32" s="325"/>
    </row>
    <row r="33" spans="1:17" ht="19.899999999999999" customHeight="1">
      <c r="A33" s="269" t="s">
        <v>157</v>
      </c>
      <c r="B33" s="224"/>
      <c r="C33" s="224"/>
      <c r="D33" s="224"/>
      <c r="E33" s="224"/>
      <c r="F33" s="224"/>
      <c r="G33" s="224"/>
      <c r="H33" s="224"/>
      <c r="I33" s="224"/>
      <c r="J33" s="224"/>
      <c r="K33" s="224"/>
      <c r="L33" s="224"/>
      <c r="M33" s="224"/>
      <c r="N33" s="224"/>
      <c r="O33" s="224"/>
      <c r="P33" s="224"/>
      <c r="Q33" s="325"/>
    </row>
    <row r="34" spans="1:17" s="46" customFormat="1">
      <c r="A34" s="127"/>
      <c r="B34" s="142"/>
      <c r="C34" s="15"/>
      <c r="D34" s="142"/>
      <c r="E34" s="15"/>
      <c r="F34" s="15"/>
      <c r="G34" s="15"/>
      <c r="H34" s="142"/>
      <c r="I34" s="15"/>
      <c r="J34" s="15"/>
      <c r="K34" s="15"/>
      <c r="L34" s="15"/>
      <c r="M34" s="15"/>
      <c r="N34" s="15"/>
      <c r="O34" s="15"/>
      <c r="P34" s="15"/>
      <c r="Q34" s="143"/>
    </row>
    <row r="35" spans="1:17">
      <c r="C35" s="5"/>
      <c r="E35" s="5"/>
      <c r="F35" s="5"/>
      <c r="G35" s="5"/>
      <c r="I35" s="15"/>
      <c r="J35" s="5"/>
      <c r="K35" s="5"/>
      <c r="L35" s="5"/>
      <c r="M35" s="27"/>
      <c r="N35" s="5"/>
      <c r="O35" s="5"/>
      <c r="P35" s="5"/>
      <c r="Q35" s="131" t="s">
        <v>154</v>
      </c>
    </row>
    <row r="36" spans="1:17">
      <c r="C36" s="6"/>
      <c r="E36" s="6"/>
      <c r="F36" s="6"/>
      <c r="G36" s="6"/>
      <c r="I36" s="15"/>
      <c r="J36" s="6"/>
      <c r="K36" s="6"/>
      <c r="L36" s="6"/>
      <c r="M36" s="6"/>
      <c r="N36" s="6"/>
      <c r="O36" s="6"/>
      <c r="P36" s="6"/>
      <c r="Q36" s="6"/>
    </row>
  </sheetData>
  <sheetProtection password="DC9F" sheet="1" objects="1" scenarios="1"/>
  <mergeCells count="26">
    <mergeCell ref="A31:Q31"/>
    <mergeCell ref="A32:Q32"/>
    <mergeCell ref="P16:P17"/>
    <mergeCell ref="J3:O4"/>
    <mergeCell ref="D14:P15"/>
    <mergeCell ref="B16:E17"/>
    <mergeCell ref="N16:O17"/>
    <mergeCell ref="N6:P6"/>
    <mergeCell ref="K8:P9"/>
    <mergeCell ref="K10:P11"/>
    <mergeCell ref="S12:Z18"/>
    <mergeCell ref="A33:Q33"/>
    <mergeCell ref="L19:N19"/>
    <mergeCell ref="I26:P26"/>
    <mergeCell ref="C28:G28"/>
    <mergeCell ref="C19:G19"/>
    <mergeCell ref="G20:G21"/>
    <mergeCell ref="I20:P21"/>
    <mergeCell ref="G22:G23"/>
    <mergeCell ref="I22:P23"/>
    <mergeCell ref="C24:G24"/>
    <mergeCell ref="I24:P24"/>
    <mergeCell ref="B25:C26"/>
    <mergeCell ref="E25:G25"/>
    <mergeCell ref="E26:G26"/>
    <mergeCell ref="I25:P25"/>
  </mergeCells>
  <phoneticPr fontId="6"/>
  <conditionalFormatting sqref="I17">
    <cfRule type="expression" dxfId="113" priority="71">
      <formula>IF(事業場種別="工場",TRUE,FALSE)</formula>
    </cfRule>
  </conditionalFormatting>
  <conditionalFormatting sqref="H17">
    <cfRule type="expression" dxfId="112" priority="40">
      <formula>IF(事業場種別="工場",TRUE,FALSE)</formula>
    </cfRule>
  </conditionalFormatting>
  <conditionalFormatting sqref="D17">
    <cfRule type="expression" dxfId="111" priority="30">
      <formula>IF(事業場種別="工場",TRUE,FALSE)</formula>
    </cfRule>
  </conditionalFormatting>
  <conditionalFormatting sqref="J17">
    <cfRule type="expression" dxfId="110" priority="29">
      <formula>IF(事業場種別="工場",TRUE,FALSE)</formula>
    </cfRule>
  </conditionalFormatting>
  <conditionalFormatting sqref="I17">
    <cfRule type="expression" dxfId="109" priority="25">
      <formula>IF(事業場種別="工場",TRUE,FALSE)</formula>
    </cfRule>
  </conditionalFormatting>
  <conditionalFormatting sqref="G17">
    <cfRule type="expression" dxfId="108" priority="19">
      <formula>IF(事業場種別="工場",TRUE,FALSE)</formula>
    </cfRule>
  </conditionalFormatting>
  <conditionalFormatting sqref="F17">
    <cfRule type="expression" dxfId="107" priority="16">
      <formula>IF(事業場種別="工場",TRUE,FALSE)</formula>
    </cfRule>
  </conditionalFormatting>
  <printOptions horizontalCentered="1" verticalCentered="1"/>
  <pageMargins left="0" right="0" top="0" bottom="0"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77" id="{44C6409D-FECE-443A-9F08-C8946A8CEBE3}">
            <xm:f>IF(入力シート!$F$14="指定作業場",TRUE,FALSE)</xm:f>
            <x14:dxf>
              <font>
                <strike/>
              </font>
            </x14:dxf>
          </x14:cfRule>
          <xm:sqref>I3</xm:sqref>
        </x14:conditionalFormatting>
        <x14:conditionalFormatting xmlns:xm="http://schemas.microsoft.com/office/excel/2006/main">
          <x14:cfRule type="expression" priority="76" id="{FC5EBC36-5F3A-48B1-AB9D-4CC1F7B0DE40}">
            <xm:f>IF(入力シート!$F$14="工場",TRUE,FALSE)</xm:f>
            <x14:dxf>
              <font>
                <strike/>
              </font>
            </x14:dxf>
          </x14:cfRule>
          <xm:sqref>I4</xm:sqref>
        </x14:conditionalFormatting>
        <x14:conditionalFormatting xmlns:xm="http://schemas.microsoft.com/office/excel/2006/main">
          <x14:cfRule type="expression" priority="75" id="{C26005D2-FE20-493B-A0EC-7D8DD05A7759}">
            <xm:f>IF(入力シート!$F$14="工場",TRUE,FALSE)</xm:f>
            <x14:dxf>
              <font>
                <strike/>
              </font>
            </x14:dxf>
          </x14:cfRule>
          <xm:sqref>G18</xm:sqref>
        </x14:conditionalFormatting>
        <x14:conditionalFormatting xmlns:xm="http://schemas.microsoft.com/office/excel/2006/main">
          <x14:cfRule type="expression" priority="49" id="{87FD84DD-86B9-46CE-A102-1CA14EDD1CE8}">
            <xm:f>IF(入力シート!$F$14="工場",TRUE,FALSE)</xm:f>
            <x14:dxf>
              <font>
                <strike/>
              </font>
            </x14:dxf>
          </x14:cfRule>
          <xm:sqref>E21:F21</xm:sqref>
        </x14:conditionalFormatting>
        <x14:conditionalFormatting xmlns:xm="http://schemas.microsoft.com/office/excel/2006/main">
          <x14:cfRule type="expression" priority="60" id="{08FF00D3-58C6-4FDD-BB79-6669D42DAEC3}">
            <xm:f>IF(入力シート!$F$14="指定作業場",TRUE,FALSE)</xm:f>
            <x14:dxf>
              <font>
                <strike/>
              </font>
            </x14:dxf>
          </x14:cfRule>
          <xm:sqref>C14</xm:sqref>
        </x14:conditionalFormatting>
        <x14:conditionalFormatting xmlns:xm="http://schemas.microsoft.com/office/excel/2006/main">
          <x14:cfRule type="expression" priority="59" id="{C587F6D2-00A6-4244-AB00-86CDD216FEB6}">
            <xm:f>IF(入力シート!$F$14="工場",TRUE,FALSE)</xm:f>
            <x14:dxf>
              <font>
                <strike/>
              </font>
            </x14:dxf>
          </x14:cfRule>
          <xm:sqref>C15</xm:sqref>
        </x14:conditionalFormatting>
        <x14:conditionalFormatting xmlns:xm="http://schemas.microsoft.com/office/excel/2006/main">
          <x14:cfRule type="expression" priority="45" id="{4FFD22D1-F92E-44D1-AAC3-626A1C55621D}">
            <xm:f>IF(入力シート!$F$14="工場",TRUE,FALSE)</xm:f>
            <x14:dxf>
              <font>
                <strike/>
              </font>
            </x14:dxf>
          </x14:cfRule>
          <xm:sqref>C21</xm:sqref>
        </x14:conditionalFormatting>
        <x14:conditionalFormatting xmlns:xm="http://schemas.microsoft.com/office/excel/2006/main">
          <x14:cfRule type="expression" priority="46" id="{A5D262CB-D1A2-49D3-B1A8-D6D533A0C795}">
            <xm:f>IF(入力シート!$F$14="指定作業場",TRUE,FALSE)</xm:f>
            <x14:dxf>
              <font>
                <strike/>
              </font>
            </x14:dxf>
          </x14:cfRule>
          <xm:sqref>E22:F22</xm:sqref>
        </x14:conditionalFormatting>
        <x14:conditionalFormatting xmlns:xm="http://schemas.microsoft.com/office/excel/2006/main">
          <x14:cfRule type="expression" priority="51" id="{EF2C30BE-E73F-4817-A409-80CB330C1B41}">
            <xm:f>IF(入力シート!$F$14="指定作業場",TRUE,FALSE)</xm:f>
            <x14:dxf>
              <font>
                <strike/>
              </font>
            </x14:dxf>
          </x14:cfRule>
          <xm:sqref>H16</xm:sqref>
        </x14:conditionalFormatting>
        <x14:conditionalFormatting xmlns:xm="http://schemas.microsoft.com/office/excel/2006/main">
          <x14:cfRule type="expression" priority="37" id="{3E342C13-F4E2-4D4A-8B4B-D01B9EB6B054}">
            <xm:f>IF(入力シート!$F$14="指定作業場",TRUE,FALSE)</xm:f>
            <x14:dxf>
              <font>
                <strike/>
              </font>
            </x14:dxf>
          </x14:cfRule>
          <xm:sqref>B14</xm:sqref>
        </x14:conditionalFormatting>
        <x14:conditionalFormatting xmlns:xm="http://schemas.microsoft.com/office/excel/2006/main">
          <x14:cfRule type="expression" priority="44" id="{F3A978F8-4E5E-498B-B9B7-3D4CDE72BF7B}">
            <xm:f>IF(入力シート!$F$14="工場",TRUE,FALSE)</xm:f>
            <x14:dxf>
              <font>
                <strike/>
              </font>
            </x14:dxf>
          </x14:cfRule>
          <xm:sqref>C23</xm:sqref>
        </x14:conditionalFormatting>
        <x14:conditionalFormatting xmlns:xm="http://schemas.microsoft.com/office/excel/2006/main">
          <x14:cfRule type="expression" priority="43" id="{7E1F5027-5492-44B8-B0B7-4641EB648C6E}">
            <xm:f>IF(入力シート!$F$14="指定作業場",TRUE,FALSE)</xm:f>
            <x14:dxf>
              <font>
                <strike/>
              </font>
            </x14:dxf>
          </x14:cfRule>
          <xm:sqref>C20</xm:sqref>
        </x14:conditionalFormatting>
        <x14:conditionalFormatting xmlns:xm="http://schemas.microsoft.com/office/excel/2006/main">
          <x14:cfRule type="expression" priority="50" id="{7561F1BD-06CD-4FF8-9321-1DA3769DA855}">
            <xm:f>IF(入力シート!$F$14="工場",TRUE,FALSE)</xm:f>
            <x14:dxf>
              <font>
                <strike/>
              </font>
            </x14:dxf>
          </x14:cfRule>
          <xm:sqref>H17</xm:sqref>
        </x14:conditionalFormatting>
        <x14:conditionalFormatting xmlns:xm="http://schemas.microsoft.com/office/excel/2006/main">
          <x14:cfRule type="expression" priority="48" id="{7DD7BDCD-7B1D-4ACC-AB36-8AA891932974}">
            <xm:f>IF(入力シート!$F$14="工場",TRUE,FALSE)</xm:f>
            <x14:dxf>
              <font>
                <strike/>
              </font>
            </x14:dxf>
          </x14:cfRule>
          <xm:sqref>E23:F23</xm:sqref>
        </x14:conditionalFormatting>
        <x14:conditionalFormatting xmlns:xm="http://schemas.microsoft.com/office/excel/2006/main">
          <x14:cfRule type="expression" priority="47" id="{E63189D8-8F5D-4D8B-8C5A-D1650F3D5E2A}">
            <xm:f>IF(入力シート!$F$14="指定作業場",TRUE,FALSE)</xm:f>
            <x14:dxf>
              <font>
                <strike/>
              </font>
            </x14:dxf>
          </x14:cfRule>
          <xm:sqref>E20:F20</xm:sqref>
        </x14:conditionalFormatting>
        <x14:conditionalFormatting xmlns:xm="http://schemas.microsoft.com/office/excel/2006/main">
          <x14:cfRule type="expression" priority="36" id="{FCE7A463-3E0C-4798-BAAA-6B1350782855}">
            <xm:f>IF(入力シート!$F$14="工場",TRUE,FALSE)</xm:f>
            <x14:dxf>
              <font>
                <strike/>
              </font>
            </x14:dxf>
          </x14:cfRule>
          <xm:sqref>B15</xm:sqref>
        </x14:conditionalFormatting>
        <x14:conditionalFormatting xmlns:xm="http://schemas.microsoft.com/office/excel/2006/main">
          <x14:cfRule type="expression" priority="42" id="{0AA8AB01-956A-49C6-84DB-B84C4FF2BE56}">
            <xm:f>IF(入力シート!$F$14="指定作業場",TRUE,FALSE)</xm:f>
            <x14:dxf>
              <font>
                <strike/>
              </font>
            </x14:dxf>
          </x14:cfRule>
          <xm:sqref>C22</xm:sqref>
        </x14:conditionalFormatting>
        <x14:conditionalFormatting xmlns:xm="http://schemas.microsoft.com/office/excel/2006/main">
          <x14:cfRule type="expression" priority="34" id="{77B6D785-5A75-4D2A-AFCB-C7B714E97893}">
            <xm:f>IF(入力シート!$F$14="指定作業場",TRUE,FALSE)</xm:f>
            <x14:dxf>
              <font>
                <strike/>
              </font>
            </x14:dxf>
          </x14:cfRule>
          <xm:sqref>J16:M16</xm:sqref>
        </x14:conditionalFormatting>
        <x14:conditionalFormatting xmlns:xm="http://schemas.microsoft.com/office/excel/2006/main">
          <x14:cfRule type="expression" priority="41" id="{210B9FE3-1753-4096-891B-C4EB004F2A1A}">
            <xm:f>IF(入力シート!$F$14="指定作業場",TRUE,FALSE)</xm:f>
            <x14:dxf>
              <font>
                <strike/>
              </font>
            </x14:dxf>
          </x14:cfRule>
          <xm:sqref>H16</xm:sqref>
        </x14:conditionalFormatting>
        <x14:conditionalFormatting xmlns:xm="http://schemas.microsoft.com/office/excel/2006/main">
          <x14:cfRule type="expression" priority="39" id="{9AEDD7D1-483B-4C6A-AFA6-449613CD7DFC}">
            <xm:f>IF(入力シート!$F$14="指定作業場",TRUE,FALSE)</xm:f>
            <x14:dxf>
              <font>
                <strike/>
              </font>
            </x14:dxf>
          </x14:cfRule>
          <xm:sqref>G16</xm:sqref>
        </x14:conditionalFormatting>
        <x14:conditionalFormatting xmlns:xm="http://schemas.microsoft.com/office/excel/2006/main">
          <x14:cfRule type="expression" priority="32" id="{926C9CA1-6293-46E6-A250-4D95046DBF3C}">
            <xm:f>IF(入力シート!$F$14="工場",TRUE,FALSE)</xm:f>
            <x14:dxf>
              <font>
                <strike/>
              </font>
            </x14:dxf>
          </x14:cfRule>
          <xm:sqref>D17</xm:sqref>
        </x14:conditionalFormatting>
        <x14:conditionalFormatting xmlns:xm="http://schemas.microsoft.com/office/excel/2006/main">
          <x14:cfRule type="expression" priority="35" id="{01802815-5F96-4E07-A2D3-478C82EA98BC}">
            <xm:f>IF(入力シート!$F$14="指定作業場",TRUE,FALSE)</xm:f>
            <x14:dxf>
              <font>
                <strike/>
              </font>
            </x14:dxf>
          </x14:cfRule>
          <xm:sqref>I16</xm:sqref>
        </x14:conditionalFormatting>
        <x14:conditionalFormatting xmlns:xm="http://schemas.microsoft.com/office/excel/2006/main">
          <x14:cfRule type="expression" priority="33" id="{6FD84E1C-F1BA-4670-AF82-536BC80FE20A}">
            <xm:f>IF(入力シート!$F$14="指定作業場",TRUE,FALSE)</xm:f>
            <x14:dxf>
              <font>
                <strike/>
              </font>
            </x14:dxf>
          </x14:cfRule>
          <xm:sqref>D16</xm:sqref>
        </x14:conditionalFormatting>
        <x14:conditionalFormatting xmlns:xm="http://schemas.microsoft.com/office/excel/2006/main">
          <x14:cfRule type="expression" priority="31" id="{DF7A24D4-5C69-491B-AB86-1E86A169817A}">
            <xm:f>IF(入力シート!$F$14="指定作業場",TRUE,FALSE)</xm:f>
            <x14:dxf>
              <font>
                <strike/>
              </font>
            </x14:dxf>
          </x14:cfRule>
          <xm:sqref>D16</xm:sqref>
        </x14:conditionalFormatting>
        <x14:conditionalFormatting xmlns:xm="http://schemas.microsoft.com/office/excel/2006/main">
          <x14:cfRule type="expression" priority="28" id="{8CA2EED3-7DD0-4D7F-9163-EB84CC361135}">
            <xm:f>IF(入力シート!$F$14="指定作業場",TRUE,FALSE)</xm:f>
            <x14:dxf>
              <font>
                <strike/>
              </font>
            </x14:dxf>
          </x14:cfRule>
          <xm:sqref>I16</xm:sqref>
        </x14:conditionalFormatting>
        <x14:conditionalFormatting xmlns:xm="http://schemas.microsoft.com/office/excel/2006/main">
          <x14:cfRule type="expression" priority="27" id="{BF709905-3D36-46B4-8629-9A6EAC71D51B}">
            <xm:f>IF(入力シート!$F$14="工場",TRUE,FALSE)</xm:f>
            <x14:dxf>
              <font>
                <strike/>
              </font>
            </x14:dxf>
          </x14:cfRule>
          <xm:sqref>I17</xm:sqref>
        </x14:conditionalFormatting>
        <x14:conditionalFormatting xmlns:xm="http://schemas.microsoft.com/office/excel/2006/main">
          <x14:cfRule type="expression" priority="26" id="{482E9C7C-EC28-4297-BA69-A698CCFD5311}">
            <xm:f>IF(入力シート!$F$14="指定作業場",TRUE,FALSE)</xm:f>
            <x14:dxf>
              <font>
                <strike/>
              </font>
            </x14:dxf>
          </x14:cfRule>
          <xm:sqref>I16</xm:sqref>
        </x14:conditionalFormatting>
        <x14:conditionalFormatting xmlns:xm="http://schemas.microsoft.com/office/excel/2006/main">
          <x14:cfRule type="expression" priority="24" id="{24838B29-6E66-4D38-BB43-99799B143291}">
            <xm:f>IF(入力シート!$F$14="指定作業場",TRUE,FALSE)</xm:f>
            <x14:dxf>
              <font>
                <strike/>
              </font>
            </x14:dxf>
          </x14:cfRule>
          <xm:sqref>H16</xm:sqref>
        </x14:conditionalFormatting>
        <x14:conditionalFormatting xmlns:xm="http://schemas.microsoft.com/office/excel/2006/main">
          <x14:cfRule type="expression" priority="23" id="{47EC48DB-8386-4BD0-9263-C2CA014BE60E}">
            <xm:f>IF(入力シート!$F$14="工場",TRUE,FALSE)</xm:f>
            <x14:dxf>
              <font>
                <strike/>
              </font>
            </x14:dxf>
          </x14:cfRule>
          <xm:sqref>H17</xm:sqref>
        </x14:conditionalFormatting>
        <x14:conditionalFormatting xmlns:xm="http://schemas.microsoft.com/office/excel/2006/main">
          <x14:cfRule type="expression" priority="22" id="{AFD43CC2-06D5-4E17-8440-5AB00AB6B06A}">
            <xm:f>IF(入力シート!$F$14="指定作業場",TRUE,FALSE)</xm:f>
            <x14:dxf>
              <font>
                <strike/>
              </font>
            </x14:dxf>
          </x14:cfRule>
          <xm:sqref>J16</xm:sqref>
        </x14:conditionalFormatting>
        <x14:conditionalFormatting xmlns:xm="http://schemas.microsoft.com/office/excel/2006/main">
          <x14:cfRule type="expression" priority="21" id="{8205B9A5-801F-4396-9758-58707A8A8590}">
            <xm:f>IF(入力シート!$F$103=$J$28,TRUE,FALSE)</xm:f>
            <x14:dxf>
              <border>
                <left style="thin">
                  <color auto="1"/>
                </left>
                <right style="thin">
                  <color auto="1"/>
                </right>
                <top style="thin">
                  <color auto="1"/>
                </top>
                <bottom style="thin">
                  <color auto="1"/>
                </bottom>
                <vertical/>
                <horizontal/>
              </border>
            </x14:dxf>
          </x14:cfRule>
          <xm:sqref>J28</xm:sqref>
        </x14:conditionalFormatting>
        <x14:conditionalFormatting xmlns:xm="http://schemas.microsoft.com/office/excel/2006/main">
          <x14:cfRule type="expression" priority="20" id="{EFBC6FAF-9D46-46A5-A898-3FCFA8EC90C3}">
            <xm:f>IF(入力シート!$F$14="工場",TRUE,FALSE)</xm:f>
            <x14:dxf>
              <font>
                <strike/>
              </font>
            </x14:dxf>
          </x14:cfRule>
          <xm:sqref>G17</xm:sqref>
        </x14:conditionalFormatting>
        <x14:conditionalFormatting xmlns:xm="http://schemas.microsoft.com/office/excel/2006/main">
          <x14:cfRule type="expression" priority="18" id="{DBF1F1BE-F5B9-420F-B7EA-71C7896D7BFE}">
            <xm:f>IF(入力シート!$F$14="工場",TRUE,FALSE)</xm:f>
            <x14:dxf>
              <font>
                <strike/>
              </font>
            </x14:dxf>
          </x14:cfRule>
          <xm:sqref>G17</xm:sqref>
        </x14:conditionalFormatting>
        <x14:conditionalFormatting xmlns:xm="http://schemas.microsoft.com/office/excel/2006/main">
          <x14:cfRule type="expression" priority="17" id="{D286D688-4642-4F1B-AA88-26556F7A3BAF}">
            <xm:f>IF(入力シート!$F$14="工場",TRUE,FALSE)</xm:f>
            <x14:dxf>
              <font>
                <strike/>
              </font>
            </x14:dxf>
          </x14:cfRule>
          <xm:sqref>F17</xm:sqref>
        </x14:conditionalFormatting>
        <x14:conditionalFormatting xmlns:xm="http://schemas.microsoft.com/office/excel/2006/main">
          <x14:cfRule type="expression" priority="15" id="{FF40B86E-4558-4762-80A0-8669CFF30905}">
            <xm:f>IF(入力シート!$F$14="工場",TRUE,FALSE)</xm:f>
            <x14:dxf>
              <font>
                <strike/>
              </font>
            </x14:dxf>
          </x14:cfRule>
          <xm:sqref>F17</xm:sqref>
        </x14:conditionalFormatting>
        <x14:conditionalFormatting xmlns:xm="http://schemas.microsoft.com/office/excel/2006/main">
          <x14:cfRule type="expression" priority="11" id="{BB685A99-D418-4265-BFCA-ADD91BAC0823}">
            <xm:f>IF(入力シート!$F$103=$M$28,TRUE,FALSE)</xm:f>
            <x14:dxf>
              <border>
                <left style="thin">
                  <color auto="1"/>
                </left>
                <right/>
                <top style="thin">
                  <color auto="1"/>
                </top>
                <bottom style="thin">
                  <color auto="1"/>
                </bottom>
                <vertical/>
                <horizontal/>
              </border>
            </x14:dxf>
          </x14:cfRule>
          <xm:sqref>M28</xm:sqref>
        </x14:conditionalFormatting>
        <x14:conditionalFormatting xmlns:xm="http://schemas.microsoft.com/office/excel/2006/main">
          <x14:cfRule type="expression" priority="10" id="{77DB851F-0943-4695-8433-77DFF2B8D000}">
            <xm:f>IF(入力シート!$F$103=$M$28,TRUE,FALSE)</xm:f>
            <x14:dxf>
              <border>
                <right style="thin">
                  <color auto="1"/>
                </right>
                <top style="thin">
                  <color auto="1"/>
                </top>
                <bottom style="thin">
                  <color auto="1"/>
                </bottom>
              </border>
            </x14:dxf>
          </x14:cfRule>
          <xm:sqref>N28</xm:sqref>
        </x14:conditionalFormatting>
        <x14:conditionalFormatting xmlns:xm="http://schemas.microsoft.com/office/excel/2006/main">
          <x14:cfRule type="expression" priority="6" id="{5FF951D3-DA80-4BA3-8F1E-208147971182}">
            <xm:f>IF(入力シート!$F$14="指定作業場",TRUE,FALSE)</xm:f>
            <x14:dxf>
              <font>
                <strike/>
              </font>
            </x14:dxf>
          </x14:cfRule>
          <xm:sqref>I19</xm:sqref>
        </x14:conditionalFormatting>
        <x14:conditionalFormatting xmlns:xm="http://schemas.microsoft.com/office/excel/2006/main">
          <x14:cfRule type="expression" priority="3" id="{CB5597BE-49F6-483A-823D-3D57513165A0}">
            <xm:f>IF(入力シート!$F$103=$L$28,TRUE,FALSE)</xm:f>
            <x14:dxf>
              <border>
                <left style="thin">
                  <color auto="1"/>
                </left>
                <right style="thin">
                  <color auto="1"/>
                </right>
                <top style="thin">
                  <color auto="1"/>
                </top>
                <bottom style="thin">
                  <color auto="1"/>
                </bottom>
                <vertical/>
                <horizontal/>
              </border>
            </x14:dxf>
          </x14:cfRule>
          <xm:sqref>L28</xm:sqref>
        </x14:conditionalFormatting>
        <x14:conditionalFormatting xmlns:xm="http://schemas.microsoft.com/office/excel/2006/main">
          <x14:cfRule type="expression" priority="2" id="{D07AFF84-D243-4540-81D5-8442A3F2D740}">
            <xm:f>IF(入力シート!$F$103=$O$28,TRUE,FALSE)</xm:f>
            <x14:dxf>
              <border>
                <left style="thin">
                  <color auto="1"/>
                </left>
                <right style="thin">
                  <color auto="1"/>
                </right>
                <top style="thin">
                  <color auto="1"/>
                </top>
                <bottom style="thin">
                  <color auto="1"/>
                </bottom>
                <vertical/>
                <horizontal/>
              </border>
            </x14:dxf>
          </x14:cfRule>
          <xm:sqref>O28</xm:sqref>
        </x14:conditionalFormatting>
        <x14:conditionalFormatting xmlns:xm="http://schemas.microsoft.com/office/excel/2006/main">
          <x14:cfRule type="expression" priority="1" id="{B6F693C6-2A8D-43AA-B602-D87E7FAD80CC}">
            <xm:f>IF(入力シート!$F$103=$K$28,TRUE,FALSE)</xm:f>
            <x14:dxf>
              <border>
                <left style="thin">
                  <color auto="1"/>
                </left>
                <right style="thin">
                  <color auto="1"/>
                </right>
                <top style="thin">
                  <color auto="1"/>
                </top>
                <bottom style="thin">
                  <color auto="1"/>
                </bottom>
                <vertical/>
                <horizontal/>
              </border>
            </x14:dxf>
          </x14:cfRule>
          <xm:sqref>K28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59</vt:i4>
      </vt:variant>
    </vt:vector>
  </HeadingPairs>
  <TitlesOfParts>
    <vt:vector size="65" baseType="lpstr">
      <vt:lpstr>このファイルについて</vt:lpstr>
      <vt:lpstr>入力シート</vt:lpstr>
      <vt:lpstr>氏名等変更届出書</vt:lpstr>
      <vt:lpstr>廃止届出書</vt:lpstr>
      <vt:lpstr>有害物質取扱状況報告書</vt:lpstr>
      <vt:lpstr>承継届出書</vt:lpstr>
      <vt:lpstr>氏名等変更届出書!Print_Area</vt:lpstr>
      <vt:lpstr>承継届出書!Print_Area</vt:lpstr>
      <vt:lpstr>入力シート!Print_Area</vt:lpstr>
      <vt:lpstr>廃止届出書!Print_Area</vt:lpstr>
      <vt:lpstr>有害物質取扱状況報告書!Print_Area</vt:lpstr>
      <vt:lpstr>移転先の住所</vt:lpstr>
      <vt:lpstr>環境保全課メールアドレス</vt:lpstr>
      <vt:lpstr>記入順</vt:lpstr>
      <vt:lpstr>駒込</vt:lpstr>
      <vt:lpstr>高松</vt:lpstr>
      <vt:lpstr>高田</vt:lpstr>
      <vt:lpstr>雑司が谷</vt:lpstr>
      <vt:lpstr>使用及び排出の状況</vt:lpstr>
      <vt:lpstr>氏名</vt:lpstr>
      <vt:lpstr>事業所の種別</vt:lpstr>
      <vt:lpstr>事業場所在地</vt:lpstr>
      <vt:lpstr>事業場名称</vt:lpstr>
      <vt:lpstr>住居号</vt:lpstr>
      <vt:lpstr>住居番</vt:lpstr>
      <vt:lpstr>所属</vt:lpstr>
      <vt:lpstr>承継の原因</vt:lpstr>
      <vt:lpstr>承継年月日</vt:lpstr>
      <vt:lpstr>上池袋</vt:lpstr>
      <vt:lpstr>西巣鴨</vt:lpstr>
      <vt:lpstr>西池袋</vt:lpstr>
      <vt:lpstr>千川</vt:lpstr>
      <vt:lpstr>千早</vt:lpstr>
      <vt:lpstr>巣鴨</vt:lpstr>
      <vt:lpstr>池袋</vt:lpstr>
      <vt:lpstr>池袋本町</vt:lpstr>
      <vt:lpstr>丁目</vt:lpstr>
      <vt:lpstr>町名</vt:lpstr>
      <vt:lpstr>長崎</vt:lpstr>
      <vt:lpstr>添付資料</vt:lpstr>
      <vt:lpstr>東池袋</vt:lpstr>
      <vt:lpstr>届出者氏名</vt:lpstr>
      <vt:lpstr>届出者住所</vt:lpstr>
      <vt:lpstr>届出日</vt:lpstr>
      <vt:lpstr>南大塚</vt:lpstr>
      <vt:lpstr>南池袋</vt:lpstr>
      <vt:lpstr>南長崎</vt:lpstr>
      <vt:lpstr>認可年月日</vt:lpstr>
      <vt:lpstr>認可番号</vt:lpstr>
      <vt:lpstr>廃止の理由</vt:lpstr>
      <vt:lpstr>廃止年月日</vt:lpstr>
      <vt:lpstr>被承継人氏名又は名称</vt:lpstr>
      <vt:lpstr>被承継人住所</vt:lpstr>
      <vt:lpstr>変更の理由</vt:lpstr>
      <vt:lpstr>変更後</vt:lpstr>
      <vt:lpstr>変更前</vt:lpstr>
      <vt:lpstr>変更年月日</vt:lpstr>
      <vt:lpstr>北大塚</vt:lpstr>
      <vt:lpstr>目白</vt:lpstr>
      <vt:lpstr>要町</vt:lpstr>
      <vt:lpstr>連絡先ファクシミリ番号</vt:lpstr>
      <vt:lpstr>連絡先氏名</vt:lpstr>
      <vt:lpstr>連絡先所属</vt:lpstr>
      <vt:lpstr>連絡先電子メールアドレス</vt:lpstr>
      <vt:lpstr>連絡先電話番号</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正生</dc:creator>
  <cp:lastModifiedBy>宮﨑 正生</cp:lastModifiedBy>
  <cp:lastPrinted>2022-09-01T07:35:33Z</cp:lastPrinted>
  <dcterms:created xsi:type="dcterms:W3CDTF">2021-08-30T23:56:17Z</dcterms:created>
  <dcterms:modified xsi:type="dcterms:W3CDTF">2025-01-23T03:38:11Z</dcterms:modified>
</cp:coreProperties>
</file>